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ssecom-my.sharepoint.com/personal/michael_jannetta_sse_com/Documents/SPO/Projects/Active/FW Services - Electrical Inspection &amp; Test - 0427/PQQ/"/>
    </mc:Choice>
  </mc:AlternateContent>
  <xr:revisionPtr revIDLastSave="7" documentId="8_{93F083B4-814E-4550-BCCB-F73987BD2D45}" xr6:coauthVersionLast="47" xr6:coauthVersionMax="47" xr10:uidLastSave="{89EEFA9C-9A96-4A3B-9306-6581CBC9F31C}"/>
  <bookViews>
    <workbookView xWindow="28680" yWindow="-12630" windowWidth="38640" windowHeight="21240" tabRatio="754" activeTab="3" xr2:uid="{00000000-000D-0000-FFFF-FFFF00000000}"/>
  </bookViews>
  <sheets>
    <sheet name="Instructions" sheetId="6" r:id="rId1"/>
    <sheet name="Scoring frame" sheetId="8" r:id="rId2"/>
    <sheet name="PQQ Qualification" sheetId="19" r:id="rId3"/>
    <sheet name="PQQ- Technical " sheetId="1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6" l="1"/>
  <c r="B59" i="6"/>
  <c r="B73" i="6" l="1"/>
  <c r="B71" i="6"/>
  <c r="B70" i="6"/>
  <c r="B66" i="6"/>
  <c r="B61" i="6"/>
  <c r="B60" i="6"/>
  <c r="B56" i="6"/>
  <c r="B54" i="6"/>
  <c r="B41" i="6"/>
  <c r="B40" i="6"/>
  <c r="B39" i="6"/>
  <c r="B34" i="6"/>
  <c r="B31" i="6"/>
  <c r="B30" i="6"/>
  <c r="B29" i="6"/>
  <c r="B28" i="6"/>
  <c r="B27" i="6"/>
  <c r="B26" i="6"/>
  <c r="B25" i="6"/>
  <c r="B24" i="6"/>
  <c r="B18" i="6"/>
  <c r="B17" i="6"/>
  <c r="B6" i="6"/>
  <c r="B4" i="6"/>
</calcChain>
</file>

<file path=xl/sharedStrings.xml><?xml version="1.0" encoding="utf-8"?>
<sst xmlns="http://schemas.openxmlformats.org/spreadsheetml/2006/main" count="1017" uniqueCount="315">
  <si>
    <t>Review the Tender Instructions in each section - Update the Variable text fields based on your requirements &amp; details.
This will update the standard instruction text.</t>
  </si>
  <si>
    <t>Item</t>
  </si>
  <si>
    <t xml:space="preserve">Section </t>
  </si>
  <si>
    <t>Introduction</t>
  </si>
  <si>
    <t>Variable Text</t>
  </si>
  <si>
    <t xml:space="preserve"> During the PQQ stage, the intention is;</t>
  </si>
  <si>
    <t xml:space="preserve">who will then be invited to submit formal bids by way of completion of an Invitation to Tender document. </t>
  </si>
  <si>
    <t>Requirements</t>
  </si>
  <si>
    <t>Under general rules of transparency this information should be sufficiently precise enough to ensure that the market understands the requirement at the earliest stage in the process and so suppliers can make the decision on whether they would have the capacity and capability to undertake the requirement and whether to express an interest or not.</t>
  </si>
  <si>
    <t xml:space="preserve">The general scope of &lt; enter agreement type and brief description&gt; </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</si>
  <si>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</si>
  <si>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</si>
  <si>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</si>
  <si>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</si>
  <si>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</si>
  <si>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</si>
  <si>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</si>
  <si>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</si>
  <si>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</si>
  <si>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</si>
  <si>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</si>
  <si>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</si>
  <si>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</si>
  <si>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</si>
  <si>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</si>
  <si>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</si>
  <si>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</si>
  <si>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</si>
  <si>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</si>
  <si>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</si>
  <si>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</si>
  <si>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</si>
  <si>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</si>
  <si>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</si>
  <si>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</si>
  <si>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</si>
  <si>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</si>
  <si>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</si>
  <si>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</si>
  <si>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</si>
  <si>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</si>
  <si>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</si>
  <si>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</si>
  <si>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</si>
  <si>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</si>
  <si>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The Procurement representative must describe here the evaluation methodology they intend to use, in the interests of transparency.</t>
  </si>
  <si>
    <t xml:space="preserve">If a shortlist is to be drawn up, then please indicate in this Section the maximum points available for each question. </t>
  </si>
  <si>
    <t>This will allow the Applicants to understand the relative importance of each question</t>
  </si>
  <si>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</si>
  <si>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</si>
  <si>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</si>
  <si>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</si>
  <si>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</si>
  <si>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</si>
  <si>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</si>
  <si>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</si>
  <si>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</si>
  <si>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</si>
  <si>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Inadequate response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</si>
  <si>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</si>
  <si>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</si>
  <si>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</si>
  <si>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</si>
  <si>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</si>
  <si>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</si>
  <si>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</si>
  <si>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General Information</t>
  </si>
  <si>
    <t>Company registered address</t>
  </si>
  <si>
    <t>Total number of employees</t>
  </si>
  <si>
    <t>Exclusion Grounds</t>
  </si>
  <si>
    <t>Governance &amp; Management</t>
  </si>
  <si>
    <t>Financial Standing</t>
  </si>
  <si>
    <t>Attachment</t>
  </si>
  <si>
    <t>Insurance</t>
  </si>
  <si>
    <t>The applicant must provide evidence of: Employers Liability Insurance</t>
  </si>
  <si>
    <t>The applicant must provide evidence of: Public Liability Insurance</t>
  </si>
  <si>
    <t>The applicant must provide evidence of: Product Liability Insurance</t>
  </si>
  <si>
    <t>SSE Services Plc</t>
  </si>
  <si>
    <t xml:space="preserve">No information contained in this PQQ, or in any communication made between SSE Services Plc and any potential Applicant in connection with this PQQ, shall be relied upon as constituting a contract, agreement or representation that any contract shall be offered in accordance with this PQQ. SSE Services Plc reserves the right, subject to the appropriate procurement regulations, to change without notice the basis of, or the procedures for, the competitive tendering process or to terminate at any time. </t>
  </si>
  <si>
    <t xml:space="preserve">The intention of SSE Group is to make an agreement between SSE Services Plc and the successful supplier(s). </t>
  </si>
  <si>
    <t xml:space="preserve">Any resultant contract entered into shall be governed under English law. </t>
  </si>
  <si>
    <t xml:space="preserve">Framework </t>
  </si>
  <si>
    <t>Supply of services</t>
  </si>
  <si>
    <t>SSE Services Plc shall not be liable in any way for any costs associated with this submission by any Applicant whether or not the Applicant is accepted at this stage of the process.</t>
  </si>
  <si>
    <t>Under no circumstances shall SSE Services Plc incur any liability in respect of this PQQ or any supporting documentation.</t>
  </si>
  <si>
    <t>[Section 57 of the Public Contracts Regulations 2015]</t>
  </si>
  <si>
    <t>Michael Jannetta</t>
  </si>
  <si>
    <t>Jaggaer</t>
  </si>
  <si>
    <t>3 years</t>
  </si>
  <si>
    <t/>
  </si>
  <si>
    <t>HeadingsLine</t>
  </si>
  <si>
    <t>N</t>
  </si>
  <si>
    <t>Best Technical Score</t>
  </si>
  <si>
    <t>(*) Question / Note to Suppliers</t>
  </si>
  <si>
    <t>(*) Description / Note Details</t>
  </si>
  <si>
    <t>(*) Mandatory</t>
  </si>
  <si>
    <t>Instructional Attachments</t>
  </si>
  <si>
    <t>(*) Question Options / Score / Conditional Sections</t>
  </si>
  <si>
    <t>Blocking Values</t>
  </si>
  <si>
    <t>Max Score/Weight</t>
  </si>
  <si>
    <t>Make Suggested Score mandatory</t>
  </si>
  <si>
    <t>Scoring Instructions</t>
  </si>
  <si>
    <t>Scoring Grade</t>
  </si>
  <si>
    <t>Show URL as Clickable link</t>
  </si>
  <si>
    <t>(Option List)</t>
  </si>
  <si>
    <t>(Text, 256 chars)</t>
  </si>
  <si>
    <t>(Text, 2000 chars)</t>
  </si>
  <si>
    <t>(---)</t>
  </si>
  <si>
    <t>(Numeric)</t>
  </si>
  <si>
    <t>Note</t>
  </si>
  <si>
    <t>1.1</t>
  </si>
  <si>
    <t>Text</t>
  </si>
  <si>
    <t>Company Name</t>
  </si>
  <si>
    <t>Company name (or the lead company from your proposed joint venture/collaboration)</t>
  </si>
  <si>
    <t>Y</t>
  </si>
  <si>
    <t>Company/Charity Number</t>
  </si>
  <si>
    <t>Company/charity number</t>
  </si>
  <si>
    <t>Legal Status</t>
  </si>
  <si>
    <t>Applicant legal status (e.g. sole applicant, joint venture, partnership etc)</t>
  </si>
  <si>
    <t>Parent Company Name</t>
  </si>
  <si>
    <t>Parent company name (if different from question 1.2.1</t>
  </si>
  <si>
    <t>Group Company Details</t>
  </si>
  <si>
    <t>Group company details (if applicable)</t>
  </si>
  <si>
    <t>Subsidiary Companies</t>
  </si>
  <si>
    <t>List of subsidiary companies and company numbers</t>
  </si>
  <si>
    <t>Registered Address</t>
  </si>
  <si>
    <t>Numeric</t>
  </si>
  <si>
    <t>Number of Employees</t>
  </si>
  <si>
    <t>ITT Point of Contact</t>
  </si>
  <si>
    <t>ITT point of contact - name</t>
  </si>
  <si>
    <t>ITT point of contact - contact number (mobile/telephone)</t>
  </si>
  <si>
    <t>ITT point of contact - email address for ITT if successful through pre-qualification</t>
  </si>
  <si>
    <t>Existing SSE Supplier Number</t>
  </si>
  <si>
    <t>Existing SSE supplier number (if known)</t>
  </si>
  <si>
    <t>1.2</t>
  </si>
  <si>
    <t>SingleChoice</t>
  </si>
  <si>
    <t>Has the applicant been convicted of any of the offences prescribed under [section 57 of the Public Contracts Regulations 2015] [section 58 Public Contracts (Scotland) Regulations 2015] [(as allowed for under the Utility Contract Regulations 2016)] [as allowed for under the Utility Contracts Regulations (Scotland) 2016].</t>
  </si>
  <si>
    <t>("Yes";"No")</t>
  </si>
  <si>
    <t>If answered yes to 1.2.1, the applicant shall provide a statement confirming the details and evidence of self cleaning where applicable.</t>
  </si>
  <si>
    <t>Exclusion Grounds (For Procurement with delivery elements in ROI)</t>
  </si>
  <si>
    <t>Can the applicant declare that there is no Russian involvement in the contract of the company they represent exceeding the limits set in Article 5k of Council Regulation (EU) No 833/2014 of 31 July 2014 concerning restrictive measures in view of Russia's actions destablising the situation in Ukraine, as amended by Council Regulation (EU) No 2022/576 of 8 April 2022. In particular, they declare that: (a) the company they represent (and any companies which are members of a consortium) is not a Russian national, or a natural or legal person, entity or body established in Russia; (b) the company they represent (and any companies which are members of a consortium) is not a legal person, entity or body whose proprietary rights are directly or indirectly owned  for more than 50% by an entity referred to in point (a) of this paragraph; (c) neither I nor the company I represent is a natural or legal person, entity or body acting on behalf of or at the direction of an entity referred to in point (a) or (b) of this paragraph; (d) there is no participation of more than 10% of the contract value of subcontractors, suppliers or entities whose capacities the company I represent relies on by entities listed in points (a) to (c) of this paragraph.</t>
  </si>
  <si>
    <t>1.3</t>
  </si>
  <si>
    <t>Financial Accounts</t>
  </si>
  <si>
    <t>The applicant must provide the last three years’ audited Financial Statements/Accounts.  For applicant's who have been registered less than 3 years, please provide audited Financial Statement/Accounts for the period of business that you have been trading.
The applicant will be aware that if required a Credit Report will be requested to support the evidence provided.</t>
  </si>
  <si>
    <t>Financial Information Material Changes</t>
  </si>
  <si>
    <t>The applicant must provide details of any material changes to the last set of financial information (e.g. loss of key customers or debt refinancing)</t>
  </si>
  <si>
    <t>Financial Turnover</t>
  </si>
  <si>
    <t>The applicant must provide details on the financial turnover of the company - minimum of 2 years</t>
  </si>
  <si>
    <t>1.4</t>
  </si>
  <si>
    <t>Employers Liability Insurance</t>
  </si>
  <si>
    <t>Public Liability Insurance</t>
  </si>
  <si>
    <t>Product Liability Insurance</t>
  </si>
  <si>
    <t>Other Insurances</t>
  </si>
  <si>
    <t>Any other relevant insurances (i.e. Third Party Motor Insurance)</t>
  </si>
  <si>
    <t>2.2</t>
  </si>
  <si>
    <t>SectionWeight</t>
  </si>
  <si>
    <t>Yes/no</t>
  </si>
  <si>
    <t>Governance &amp; Management (A)</t>
  </si>
  <si>
    <t>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t>
  </si>
  <si>
    <t>Pass / Fail (100 or 0)</t>
  </si>
  <si>
    <t>Governance &amp; Management (B)</t>
  </si>
  <si>
    <t>If answered yes to Governance &amp; Management (A),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t>
  </si>
  <si>
    <t>Best Qualification Score</t>
  </si>
  <si>
    <t>100%</t>
  </si>
  <si>
    <t>Section</t>
  </si>
  <si>
    <t>1.5</t>
  </si>
  <si>
    <t>Health &amp; Safety</t>
  </si>
  <si>
    <t>1.6</t>
  </si>
  <si>
    <t>Health &amp; Safety Management System (A)</t>
  </si>
  <si>
    <t>Does your organisation operate a Health and Safety Management System operated to BS OHSAS 18001 (or equivalent) and certified by an independent competent body (such as UKAS or equivalent)? If yes, please provide details.</t>
  </si>
  <si>
    <t>Health &amp; Safety Management System (B)</t>
  </si>
  <si>
    <t>Please attach your current Health and Safety Management System certificate.  If you don't have any certification please provide a copy of your company Health and Safety Policy document.</t>
  </si>
  <si>
    <t>Health &amp; Safety Remedial Orders (A)</t>
  </si>
  <si>
    <t>Please confirm whether your organisation or any directors have been in receipt of enforcement/remedial orders in relation to Health and Safety within the past 3 years, by the relevant Health and Safety Executive body.</t>
  </si>
  <si>
    <t>Health &amp; Safety Remedial Orders (B)</t>
  </si>
  <si>
    <t>If answered yes to Health &amp; Safety Remedial Orders (A), please provide details of safety enforcement notices, prohibition notices or prosecutions occurred within your organisation - or for all parties within your joint venture/collaboration - in the past 3 years.  Please add relevant attachments.</t>
  </si>
  <si>
    <t>Health and Safety Statistics</t>
  </si>
  <si>
    <t xml:space="preserve">Please provide Health and Safety statistics for the last 5 years for your company - or for all parties within your joint venture/collaborations - including Total Recordable Injury Rate (TRIR).  If TRIR is unavailable or not relevant to your organisation then please provide equivalent Health and Safety statistics. </t>
  </si>
  <si>
    <t>Accident Statistics</t>
  </si>
  <si>
    <t>Please provide your accident statistics for the past 5 years - eg: Total Recordable Injury Rate, Accident Frequency Rate, or number of reportable incidents with the number of manhours over the same period.</t>
  </si>
  <si>
    <t>Top 5 Safety Risks</t>
  </si>
  <si>
    <t>Environment</t>
  </si>
  <si>
    <t>1.7</t>
  </si>
  <si>
    <t>Environmental Management System (A)</t>
  </si>
  <si>
    <t>Does your company have a documented Environmental Management System, operated to BS OHSAS 18001 (or equivalent) and certified by an independent competent body (such as UKAS or equivalent)?</t>
  </si>
  <si>
    <t>Environmental Management System (B)</t>
  </si>
  <si>
    <t>If answered yes to Environmental Management System (A), please attach the independent certificate.  If no, then please attach a copy of your organisations Environmental policy.</t>
  </si>
  <si>
    <t>Environmental Enforcement Notices (A)</t>
  </si>
  <si>
    <t>Please confirm whether your organisation or any directors have received Environmental enforcement notices, prohibition notices or prosecutions in relation to Environmental violations within the past 3 years, by the relevant Environmental Executive body.</t>
  </si>
  <si>
    <t>Environmental Enforcement Notice (B)</t>
  </si>
  <si>
    <t>If answered yes to Environmental Enforcement Notice (A), please provide details of enforcement notices, prohibition notices or prosecutions occurred within your organisation - or for all parties within your joint venture/collaboration - in the past 3 years.  Please add relevant attachments.</t>
  </si>
  <si>
    <t>Environmental Enforcement Action (A)</t>
  </si>
  <si>
    <t>Have you or your subcontractors been subject to any enforcement action by either the Environment Agency or SEPA in the past 5 years?</t>
  </si>
  <si>
    <t>Environmental Enforcement Action (B)</t>
  </si>
  <si>
    <t>If answered yes to Environmental Enforcement Action (A), please fully explain how this was addressed.</t>
  </si>
  <si>
    <t>Environmental Risks</t>
  </si>
  <si>
    <t>Identify the top 5 environmental risks associated with the development, construction and operations of your proposed solution and associated infrastructure.</t>
  </si>
  <si>
    <t>Equal Opportunity</t>
  </si>
  <si>
    <t>1.8</t>
  </si>
  <si>
    <t>Unlawful Discrimination</t>
  </si>
  <si>
    <t>In the last 3 years has any finding of unlawful discrimination been made against the pre-qualifying company by court, industrial tribunal or equivalent body?</t>
  </si>
  <si>
    <t>Equality &amp; Human Rights</t>
  </si>
  <si>
    <t xml:space="preserve">Has the pre-qualifying company been subject to a compliance action from the Equality and Human Rights Commission or an equivalent body in the last 3 years? </t>
  </si>
  <si>
    <t>Corporate Social Responsibility</t>
  </si>
  <si>
    <t>1.9</t>
  </si>
  <si>
    <t>Description / Note Details</t>
  </si>
  <si>
    <t>Scoring Options/Points</t>
  </si>
  <si>
    <t>(Text)</t>
  </si>
  <si>
    <t>ProfileQuestion</t>
  </si>
  <si>
    <t>Corporate Social Responsibility (CSR) system</t>
  </si>
  <si>
    <t>Corporate Social Responsibility (CSR) system - Does your organisation have a documented Corporate Social Responsibility (CSR) system?</t>
  </si>
  <si>
    <t>CSR Policy Attachment</t>
  </si>
  <si>
    <t xml:space="preserve">CSR Policy Attachment - Please attach your CSR Policy here
</t>
  </si>
  <si>
    <t>[PQQ]CSR - Performance</t>
  </si>
  <si>
    <t>[PQQ]CSR - Performance - Does your organisation have a demonstrable approach to assessing performance and progress on its own and sub-contractors’ performance against slavery and human trafficking risks?</t>
  </si>
  <si>
    <t>[PQQ]CSR - Slavery &amp; Trafficking</t>
  </si>
  <si>
    <t>[PQQ]CSR - Slavery &amp; Trafficking - Can your organisation demonstrate that it monitors and measures the risk of slavery and human trafficking in its supply chain?</t>
  </si>
  <si>
    <t>[PQQ]CSR - Whistleblowing</t>
  </si>
  <si>
    <t>[PQQ]CSR - Whistleblowing - Does your organisation operate a whistleblowing policy and system and an audit programme that covers slavery and human trafficking risk in your organisation and in your supply chain?</t>
  </si>
  <si>
    <t>[PQQ]CSR - Working Practices (Prevention)</t>
  </si>
  <si>
    <t>[PQQ]CSR - Working Practices (Prevention) - Can your organisation demonstrate that it has working practices / procedure / statements which take into account the prevention of slavery and human trafficking?</t>
  </si>
  <si>
    <t>[PQQ]CSR - Working Practices (Evaluation)</t>
  </si>
  <si>
    <t>[PQQ]CSR - Working Practices (Evaluation) - Can your organisation demonstrate that it has working practices to evaluate and select sub-contractors that take into account the prevention of modern slavery and human trafficking?</t>
  </si>
  <si>
    <t>Employee Code of Conduct - Details</t>
  </si>
  <si>
    <t>Employee Code of Conduct - Details - Please outline the scope of the code of conduct and who the code applies to. If no code exists, please provide details on how you communicate your companies expectation of employee conduct.</t>
  </si>
  <si>
    <t>Employee Collectives</t>
  </si>
  <si>
    <t>Employee Collectives - Does your company respect the right of employees to join independent trade unions, collective agreements and freedom of association?</t>
  </si>
  <si>
    <t>Employee Code of Conduct</t>
  </si>
  <si>
    <t>Employee Code of Conduct - Does your company have a code of conduct for ethical behaviour that is communicated to all staff?</t>
  </si>
  <si>
    <t>Employee Collectives - Details</t>
  </si>
  <si>
    <t>Employee Collectives - Description - Please provide details of your company's recognition of trade unions, collective agreements or employee freedom of association.</t>
  </si>
  <si>
    <t>Sustainable Procurement Code</t>
  </si>
  <si>
    <t>1.10</t>
  </si>
  <si>
    <t>SSE Sustainable Procurement Code</t>
  </si>
  <si>
    <t>SSE Sustainable Procurement Code - Our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t>
  </si>
  <si>
    <t>Sustainable Procurement Code - September 2023.pdf</t>
  </si>
  <si>
    <t>Sustainable Procurement Code - Supplier Guide</t>
  </si>
  <si>
    <t>Sustainable Procurement Code - Supplier Guide - Please confirm you have had the opportunity to review the attached Supplier Guide to the SSE Sustainable Procurement Code.</t>
  </si>
  <si>
    <t>Sustainable Procurement Code - Supplier Guidance - September 2023.pdf</t>
  </si>
  <si>
    <t>Living Wage</t>
  </si>
  <si>
    <t>1.11</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</si>
  <si>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</si>
  <si>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 xml:space="preserve">The Applicant confirms that your direct employees, or employees of any contractors or subcontractors who would be utilised to perform any contract resulting from this competitive process and who will be on a [SSE Group company] site for at least two hours a week for eight consecutive weeks, or at least sixteen working days within eight consecutive weeks, will be paid at least the Living Wage rate (excluding apprentices and interns). </t>
  </si>
  <si>
    <t>PQQ Technical Questions and Score Weighting</t>
  </si>
  <si>
    <t>2.1</t>
  </si>
  <si>
    <t>Information on Score Weightings</t>
  </si>
  <si>
    <t>Each technical section is given a % share of the overall PQQ score, and individual questions are then weighted within each section. Some entries in the form of notes, instructions or optional responses may not have a score applied and will be marked as such.
Any supplier attachments uploaded in response to an individual scored question will be given a score for that question. General PQQ attachments (if allowed by the buyer) will not be given a score per attachment, but will taken into consideration when scoring the questions. Please ensure any general attachments are clearly referenced within your response to identify the question they relate to.</t>
  </si>
  <si>
    <t>Experience &amp; Knowledge</t>
  </si>
  <si>
    <t>Section Weight</t>
  </si>
  <si>
    <t>Executive Summary</t>
  </si>
  <si>
    <t xml:space="preserve">Please provide a brief history of your organisation or executive summary, including key milestones in your organisational development, level of business maturity and general market strategy for the future. </t>
  </si>
  <si>
    <t>Should be scored as 0, for information only.</t>
  </si>
  <si>
    <t>Scoring 0-20-40-60-80-100</t>
  </si>
  <si>
    <t>Professional Memberships/Qualifications</t>
  </si>
  <si>
    <t>Please provide details of any professional memberships or qualifications at a organisational level.</t>
  </si>
  <si>
    <t>Potential Referees</t>
  </si>
  <si>
    <t xml:space="preserve">Please provide details of 3 clients you would consider as potential referees (not to be taken up at this stage) and include a short testimonial from each. </t>
  </si>
  <si>
    <t>Key Projects</t>
  </si>
  <si>
    <t>Please provide a list of key projects you have completed relevant to [detail of requirement], including the location of these projects.  (Note that these reference projects do not have to be the exact same solution but should be similar and relevant including similar climatic and environmental conditions).</t>
  </si>
  <si>
    <t>Quality</t>
  </si>
  <si>
    <t>2.3</t>
  </si>
  <si>
    <t>Quality Management</t>
  </si>
  <si>
    <t>Please provide details of your Quality Management System that has been certified by an accredited third party certification company to the requirements of ISO 9001:2000 (or equivalent), that covers the full scope of this prequalification.  Evidence to be provided.</t>
  </si>
  <si>
    <t>Data &amp; Information Security</t>
  </si>
  <si>
    <t>2.4</t>
  </si>
  <si>
    <t>Data Privacy Policy</t>
  </si>
  <si>
    <t>Do you have a data privacy policy?</t>
  </si>
  <si>
    <t>(Y=100.0;N=0.0)</t>
  </si>
  <si>
    <t>Information Security &amp; Acceptable Use</t>
  </si>
  <si>
    <t>Do you have documented information security and acceptable use policies in place which employees have to adhere to?</t>
  </si>
  <si>
    <t>Information Security Management System (A)</t>
  </si>
  <si>
    <t>Is there a documented Information Security Management System?</t>
  </si>
  <si>
    <t>Information Security Management System (B)</t>
  </si>
  <si>
    <t>If answered yes to Information Security Management System (A), can you demonstrate that your information security and privacy policies are certified by recognised industry standards (e.g. ISO-27001, ISF's standard of Good Practice, NIST SP-800 Series, Cyber Essentials, ISO 27017, ISO27018, ISO-22307, CoBIT, SOC1 &amp; 2 or equivalent)?</t>
  </si>
  <si>
    <t>Information Security Management System (C)</t>
  </si>
  <si>
    <t>If your organisation is certified in accordance with Information Security Management System (B), does the scope of the certification cover the service being delivered under this proposal?</t>
  </si>
  <si>
    <t>Data Centre Location</t>
  </si>
  <si>
    <t>Is your data centre UK based, in EU countries or third countries such as Andorra, Argentina, Canada, Farow Islands, Guernsey, Israel, Isle of Man, Jersey, New Zealand, Switzerland, Uruguay and USA (if the recipient belongs to the Privacy Shield)?</t>
  </si>
  <si>
    <t>GDPR</t>
  </si>
  <si>
    <t>Is your organisation GDPR compliant?</t>
  </si>
  <si>
    <t>Technical Capability/Experience</t>
  </si>
  <si>
    <t>2.5</t>
  </si>
  <si>
    <t>Experience</t>
  </si>
  <si>
    <t>Resources</t>
  </si>
  <si>
    <t>2.6</t>
  </si>
  <si>
    <t>Direct Employees</t>
  </si>
  <si>
    <t xml:space="preserve">To help ensure the long term stability of any engagement, Authority would prefer to utilise direct employees of the appointed suppliers to provide the services.  Please therefore confirm the number of staff, in your direct employment who undertake relevant roles and provide a breakdown by role. </t>
  </si>
  <si>
    <t>Third Parties (A)</t>
  </si>
  <si>
    <t>Please indicate if you intend to use third parties to fulfil any of the requirements.</t>
  </si>
  <si>
    <t>Third Parties (B)</t>
  </si>
  <si>
    <t>If answered yes to Third Parties (A), please provide your policy/procedure for the selection and management of subcontractors.</t>
  </si>
  <si>
    <t>Large Construction Projects</t>
  </si>
  <si>
    <t>Authority would expect you to provide competent staff to fulfil the obligations of Principal Contractor, as defined in the Construction, Design and Management Regulations in force at the time of the works to be undertaken.  Provide examples of where you have provided such staff, for large construction projects in the last 3 years.</t>
  </si>
  <si>
    <t>Subcontractor</t>
  </si>
  <si>
    <t>Please provide a list of proposed subcontractors/suppliers and identify the extent of any existing relationships with the proposed subcontractors.  Please provide examples of previous subcontractors used on similar works in last 3 years and how they were managed.</t>
  </si>
  <si>
    <t>Achilles</t>
  </si>
  <si>
    <t>SSE have a policy that all Contractors who are engaged on site must be registered with Achilles UVDB and hold a current Verify Certificate prior to award of a framework agreement.  Please confirm which of the following applies to the pre-qualifying company in this respect</t>
  </si>
  <si>
    <t>("Do you agree to register with Achilles UVDB and obtain a Verify Certificate  prior to award of a the agreement"=100.0;"If not, do you agree to go through the B2 verification process through Achilles during the tender phase"=100.0;"Do not agree to either option"=0.0)</t>
  </si>
  <si>
    <t>6th October 23</t>
  </si>
  <si>
    <t>30th October 23</t>
  </si>
  <si>
    <t>10th November 23</t>
  </si>
  <si>
    <t>17th November 23</t>
  </si>
  <si>
    <t>14th December 23</t>
  </si>
  <si>
    <t>4th March 24- 18th March 24</t>
  </si>
  <si>
    <t>Set out below is the proposed Procurement timetable for this event. This is intended as a guide only and SSE Services Plc. reserves the right to amend at any time.</t>
  </si>
  <si>
    <t>1st March 24</t>
  </si>
  <si>
    <t>19th March 24</t>
  </si>
  <si>
    <t>Geographical Coverage</t>
  </si>
  <si>
    <t>2.7</t>
  </si>
  <si>
    <t>Please provide details on Geographical and Logistical Coverage.  How would you provide this service across the SSE estate?</t>
  </si>
  <si>
    <t xml:space="preserve">Packages </t>
  </si>
  <si>
    <t xml:space="preserve">Identify which packages you would have an interest in bidding for:
Lot 1 North (ECIR, PAT, Low Voltage Visual Inspections, Emergency Lighting Testing and Thermal Imaging of electrical distribution boards).
Lot 2 South (ECIR, PAT, Low Voltage Visual Inspections, Emergency Lighting Testing and Thermal Imaging of electrical distribution boards).
Lot 3 North and South (Lightening Protection System Inspections)
</t>
  </si>
  <si>
    <t>Provide an example/details of how you've executed simmilar Electrical testing/maintenance contracts.  Please confirm this resource is in-house and not sub-contracted.</t>
  </si>
  <si>
    <t>Have you carried out Electrical testing/maintenance before including EICR, PAT, Low Voltage Inspections, Emergency Light Testing, Thermal Inspections &amp; Lightening Protection Inspections?  
Please provide a summary of your experience on installations/contracts of this type within the last 3 years.</t>
  </si>
  <si>
    <t xml:space="preserve">Provide details of relevent UK industry recognised qualfications the company/employees working on the contract have obtained, e.g. 18th Edition, amendment 2, 2391 test and inspection qualifications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</si>
</sst>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0"/>
      <name val="Arial"/>
      <family val="2"/>
    </font>
    <font>
      <sz val="10"/>
      <name val="Arial"/>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b/>
      <i/>
      <sz val="11"/>
      <color indexed="8"/>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4"/>
      <name val="Arial"/>
      <family val="2"/>
    </font>
    <font>
      <b/>
      <sz val="16"/>
      <color theme="0"/>
      <name val="Arial"/>
      <family val="2"/>
    </font>
    <font>
      <sz val="14"/>
      <name val="Calibri"/>
      <family val="2"/>
      <scheme val="minor"/>
    </font>
    <font>
      <b/>
      <i/>
      <sz val="14"/>
      <name val="Calibri"/>
      <family val="2"/>
      <scheme val="minor"/>
    </font>
    <font>
      <b/>
      <sz val="12"/>
      <name val="Calibri"/>
      <family val="2"/>
      <scheme val="minor"/>
    </font>
    <font>
      <b/>
      <sz val="11"/>
      <color rgb="FF000000"/>
      <name val="Arial"/>
      <family val="2"/>
    </font>
    <font>
      <b/>
      <sz val="11"/>
      <color indexed="8"/>
      <name val="Calibri"/>
      <family val="2"/>
      <scheme val="minor"/>
    </font>
    <font>
      <b/>
      <i/>
      <sz val="11"/>
      <color rgb="FF000000"/>
      <name val="Arial"/>
      <family val="2"/>
    </font>
    <font>
      <sz val="11"/>
      <color rgb="FF000000"/>
      <name val="Arial"/>
      <family val="2"/>
    </font>
    <font>
      <i/>
      <sz val="11"/>
      <color rgb="FF000000"/>
      <name val="Arial"/>
      <family val="2"/>
    </font>
    <font>
      <sz val="11"/>
      <name val="Arial"/>
      <family val="2"/>
    </font>
    <font>
      <b/>
      <sz val="11"/>
      <name val="Arial"/>
      <family val="2"/>
    </font>
    <font>
      <b/>
      <i/>
      <sz val="11"/>
      <name val="Arial"/>
      <family val="2"/>
    </font>
    <font>
      <i/>
      <sz val="11"/>
      <name val="Arial"/>
      <family val="2"/>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8E8E8"/>
      </patternFill>
    </fill>
    <fill>
      <patternFill patternType="solid">
        <fgColor rgb="FF0070C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 fillId="0" borderId="0"/>
  </cellStyleXfs>
  <cellXfs count="91">
    <xf numFmtId="0" fontId="0" fillId="0" borderId="0" xfId="0"/>
    <xf numFmtId="0" fontId="1" fillId="0" borderId="0" xfId="9" applyAlignment="1">
      <alignment horizontal="left"/>
    </xf>
    <xf numFmtId="0" fontId="1" fillId="0" borderId="0" xfId="9"/>
    <xf numFmtId="0" fontId="5" fillId="0" borderId="0" xfId="0" applyFont="1" applyAlignment="1">
      <alignment horizontal="left" vertical="top"/>
    </xf>
    <xf numFmtId="0" fontId="6" fillId="3" borderId="0" xfId="0" applyFont="1" applyFill="1" applyAlignment="1">
      <alignment horizontal="left" vertical="top"/>
    </xf>
    <xf numFmtId="0" fontId="5" fillId="0" borderId="0" xfId="0" applyFont="1" applyAlignment="1">
      <alignment horizontal="left" vertical="top" wrapText="1"/>
    </xf>
    <xf numFmtId="0" fontId="5" fillId="0" borderId="0" xfId="10" applyFont="1" applyAlignment="1">
      <alignment horizontal="left" vertical="top" wrapText="1"/>
    </xf>
    <xf numFmtId="0" fontId="7" fillId="0" borderId="0" xfId="0" applyFont="1" applyAlignment="1">
      <alignment horizontal="left" vertical="top" wrapText="1"/>
    </xf>
    <xf numFmtId="0" fontId="5" fillId="0" borderId="0" xfId="8"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left" vertical="top" wrapText="1"/>
    </xf>
    <xf numFmtId="0" fontId="10" fillId="0" borderId="0" xfId="8"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5" fillId="2" borderId="0" xfId="0" applyFont="1" applyFill="1" applyAlignment="1">
      <alignment horizontal="center" vertical="center"/>
    </xf>
    <xf numFmtId="0" fontId="1"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top"/>
    </xf>
    <xf numFmtId="0" fontId="0" fillId="2" borderId="0" xfId="0" applyFill="1"/>
    <xf numFmtId="0" fontId="5" fillId="2" borderId="0" xfId="0"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vertical="center"/>
    </xf>
    <xf numFmtId="0" fontId="5" fillId="0" borderId="0" xfId="8" applyFont="1" applyAlignment="1">
      <alignment horizontal="left" vertical="top" wrapText="1" indent="2"/>
    </xf>
    <xf numFmtId="0" fontId="5" fillId="0" borderId="0" xfId="0" applyFont="1" applyAlignment="1">
      <alignment horizontal="left" vertical="top" indent="2"/>
    </xf>
    <xf numFmtId="0" fontId="13" fillId="0" borderId="0" xfId="0" applyFont="1" applyAlignment="1">
      <alignment horizontal="left" vertical="top"/>
    </xf>
    <xf numFmtId="0" fontId="14" fillId="0" borderId="0" xfId="0" applyFont="1" applyAlignment="1">
      <alignment horizontal="left" vertical="top" wrapText="1"/>
    </xf>
    <xf numFmtId="0" fontId="13" fillId="2" borderId="0" xfId="0" applyFont="1" applyFill="1" applyAlignment="1">
      <alignment horizontal="left" vertical="top"/>
    </xf>
    <xf numFmtId="0" fontId="15" fillId="0" borderId="0" xfId="0" applyFont="1" applyAlignment="1">
      <alignment horizontal="left" vertical="top"/>
    </xf>
    <xf numFmtId="0" fontId="13" fillId="0" borderId="0" xfId="10" applyFont="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16" fillId="3" borderId="6" xfId="0" applyFont="1" applyFill="1" applyBorder="1" applyAlignment="1">
      <alignment horizontal="left" vertical="top"/>
    </xf>
    <xf numFmtId="0" fontId="16" fillId="3" borderId="0" xfId="0" applyFont="1" applyFill="1" applyAlignment="1">
      <alignment horizontal="left" vertical="top"/>
    </xf>
    <xf numFmtId="0" fontId="1" fillId="2" borderId="0" xfId="9" applyFill="1" applyAlignment="1">
      <alignment horizontal="left"/>
    </xf>
    <xf numFmtId="0" fontId="1" fillId="2" borderId="0" xfId="9" applyFill="1"/>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2" borderId="0" xfId="9" applyFont="1" applyFill="1" applyAlignment="1">
      <alignment horizontal="left"/>
    </xf>
    <xf numFmtId="0" fontId="4" fillId="5" borderId="1" xfId="0" applyFont="1" applyFill="1" applyBorder="1" applyAlignment="1">
      <alignment horizontal="center" vertical="top"/>
    </xf>
    <xf numFmtId="0" fontId="4" fillId="5" borderId="1" xfId="0" applyFont="1" applyFill="1" applyBorder="1" applyAlignment="1">
      <alignment horizontal="left" vertical="top"/>
    </xf>
    <xf numFmtId="0" fontId="5" fillId="6" borderId="0" xfId="0" applyFont="1" applyFill="1" applyAlignment="1">
      <alignment horizontal="center" vertical="center"/>
    </xf>
    <xf numFmtId="0" fontId="20" fillId="0" borderId="0" xfId="0" applyFont="1" applyAlignment="1">
      <alignment horizontal="left" vertical="top"/>
    </xf>
    <xf numFmtId="0" fontId="21" fillId="0" borderId="0" xfId="10" applyFont="1" applyAlignment="1">
      <alignment horizontal="left" vertical="top" wrapText="1"/>
    </xf>
    <xf numFmtId="0" fontId="20" fillId="2" borderId="0" xfId="0" applyFont="1" applyFill="1" applyAlignment="1">
      <alignment horizontal="center" vertical="center"/>
    </xf>
    <xf numFmtId="0" fontId="18" fillId="2" borderId="0" xfId="0" applyFont="1" applyFill="1"/>
    <xf numFmtId="0" fontId="18" fillId="0" borderId="0" xfId="0" applyFont="1"/>
    <xf numFmtId="0" fontId="21" fillId="0" borderId="0" xfId="0" applyFont="1" applyAlignment="1">
      <alignment horizontal="left" vertical="top"/>
    </xf>
    <xf numFmtId="0" fontId="22" fillId="0" borderId="0" xfId="0" applyFont="1" applyAlignment="1">
      <alignment horizontal="left" vertical="top"/>
    </xf>
    <xf numFmtId="49" fontId="23" fillId="0" borderId="0" xfId="0" applyNumberFormat="1" applyFont="1" applyAlignment="1" applyProtection="1">
      <alignment vertical="top" wrapText="1"/>
      <protection locked="0"/>
    </xf>
    <xf numFmtId="49" fontId="23" fillId="8" borderId="0" xfId="0" applyNumberFormat="1" applyFont="1" applyFill="1" applyAlignment="1" applyProtection="1">
      <alignment vertical="top" wrapText="1"/>
      <protection locked="0"/>
    </xf>
    <xf numFmtId="0" fontId="24" fillId="0" borderId="0" xfId="0" applyFont="1"/>
    <xf numFmtId="49" fontId="25" fillId="8" borderId="0" xfId="0" applyNumberFormat="1" applyFont="1" applyFill="1" applyAlignment="1" applyProtection="1">
      <alignment vertical="top" wrapText="1"/>
      <protection locked="0"/>
    </xf>
    <xf numFmtId="49" fontId="26" fillId="0" borderId="0" xfId="0" applyNumberFormat="1" applyFont="1" applyAlignment="1" applyProtection="1">
      <alignment vertical="top" wrapText="1"/>
      <protection locked="0"/>
    </xf>
    <xf numFmtId="0" fontId="26" fillId="7" borderId="0" xfId="0" applyFont="1" applyFill="1" applyAlignment="1" applyProtection="1">
      <alignment vertical="top" wrapText="1"/>
      <protection locked="0"/>
    </xf>
    <xf numFmtId="49" fontId="26" fillId="8" borderId="0" xfId="0" applyNumberFormat="1" applyFont="1" applyFill="1" applyAlignment="1" applyProtection="1">
      <alignment vertical="top" wrapText="1"/>
      <protection locked="0"/>
    </xf>
    <xf numFmtId="0" fontId="26" fillId="0" borderId="0" xfId="0" applyFont="1" applyAlignment="1" applyProtection="1">
      <alignment vertical="top" wrapText="1"/>
      <protection locked="0"/>
    </xf>
    <xf numFmtId="49" fontId="27" fillId="8" borderId="0" xfId="0" applyNumberFormat="1" applyFont="1" applyFill="1" applyAlignment="1" applyProtection="1">
      <alignment vertical="top" wrapText="1"/>
      <protection locked="0"/>
    </xf>
    <xf numFmtId="49" fontId="26" fillId="7" borderId="0" xfId="0" applyNumberFormat="1" applyFont="1" applyFill="1" applyAlignment="1" applyProtection="1">
      <alignment vertical="top" wrapText="1"/>
      <protection locked="0"/>
    </xf>
    <xf numFmtId="0" fontId="28" fillId="0" borderId="0" xfId="0" applyFont="1"/>
    <xf numFmtId="0" fontId="29" fillId="8" borderId="0" xfId="0" applyFont="1" applyFill="1" applyAlignment="1" applyProtection="1">
      <alignment vertical="top" wrapText="1"/>
      <protection locked="0"/>
    </xf>
    <xf numFmtId="49" fontId="29" fillId="8" borderId="0" xfId="0" applyNumberFormat="1" applyFont="1" applyFill="1" applyAlignment="1" applyProtection="1">
      <alignment vertical="top" wrapText="1"/>
      <protection locked="0"/>
    </xf>
    <xf numFmtId="0" fontId="29" fillId="0" borderId="0" xfId="0" applyFont="1"/>
    <xf numFmtId="49" fontId="30" fillId="8" borderId="0" xfId="0" applyNumberFormat="1" applyFont="1" applyFill="1" applyAlignment="1" applyProtection="1">
      <alignment vertical="top" wrapText="1"/>
      <protection locked="0"/>
    </xf>
    <xf numFmtId="49" fontId="28" fillId="0" borderId="0" xfId="0" applyNumberFormat="1" applyFont="1" applyAlignment="1" applyProtection="1">
      <alignment vertical="top" wrapText="1"/>
      <protection locked="0"/>
    </xf>
    <xf numFmtId="0" fontId="28" fillId="7" borderId="0" xfId="0" applyFont="1" applyFill="1" applyAlignment="1" applyProtection="1">
      <alignment vertical="top" wrapText="1"/>
      <protection locked="0"/>
    </xf>
    <xf numFmtId="49" fontId="29" fillId="0" borderId="0" xfId="0" applyNumberFormat="1" applyFont="1" applyAlignment="1" applyProtection="1">
      <alignment vertical="top" wrapText="1"/>
      <protection locked="0"/>
    </xf>
    <xf numFmtId="0" fontId="28" fillId="0" borderId="0" xfId="0" applyFont="1" applyAlignment="1" applyProtection="1">
      <alignment vertical="top" wrapText="1"/>
      <protection locked="0"/>
    </xf>
    <xf numFmtId="49" fontId="31" fillId="8" borderId="0" xfId="0" applyNumberFormat="1" applyFont="1" applyFill="1" applyAlignment="1" applyProtection="1">
      <alignment vertical="top" wrapText="1"/>
      <protection locked="0"/>
    </xf>
    <xf numFmtId="49" fontId="29" fillId="8" borderId="0" xfId="11" applyNumberFormat="1" applyFont="1" applyFill="1" applyBorder="1" applyAlignment="1" applyProtection="1">
      <alignment vertical="top" wrapText="1"/>
      <protection locked="0"/>
    </xf>
    <xf numFmtId="49" fontId="31" fillId="8" borderId="0" xfId="11" applyNumberFormat="1" applyFont="1" applyFill="1" applyBorder="1" applyAlignment="1" applyProtection="1">
      <alignment vertical="top" wrapText="1"/>
      <protection locked="0"/>
    </xf>
    <xf numFmtId="49" fontId="26" fillId="0" borderId="0" xfId="11" applyNumberFormat="1" applyFont="1" applyBorder="1" applyAlignment="1" applyProtection="1">
      <alignment vertical="top" wrapText="1"/>
      <protection locked="0"/>
    </xf>
    <xf numFmtId="49" fontId="23" fillId="0" borderId="0" xfId="11" applyNumberFormat="1" applyFont="1" applyBorder="1" applyAlignment="1" applyProtection="1">
      <alignment vertical="top" wrapText="1"/>
      <protection locked="0"/>
    </xf>
    <xf numFmtId="0" fontId="26" fillId="7" borderId="0" xfId="11" applyNumberFormat="1" applyFont="1" applyFill="1" applyBorder="1" applyAlignment="1" applyProtection="1">
      <alignment vertical="top" wrapText="1"/>
      <protection locked="0"/>
    </xf>
    <xf numFmtId="0" fontId="26" fillId="0" borderId="0" xfId="11" applyNumberFormat="1" applyFont="1" applyBorder="1" applyAlignment="1" applyProtection="1">
      <alignment vertical="top" wrapText="1"/>
      <protection locked="0"/>
    </xf>
    <xf numFmtId="0" fontId="29" fillId="8" borderId="0" xfId="0" applyFont="1" applyFill="1"/>
    <xf numFmtId="0" fontId="32" fillId="8" borderId="0" xfId="11" applyFont="1" applyFill="1"/>
    <xf numFmtId="0" fontId="29" fillId="8" borderId="0" xfId="11" applyNumberFormat="1" applyFont="1" applyFill="1" applyBorder="1" applyAlignment="1" applyProtection="1">
      <alignment vertical="top" wrapText="1"/>
      <protection locked="0"/>
    </xf>
    <xf numFmtId="49" fontId="30" fillId="8" borderId="0" xfId="11" applyNumberFormat="1" applyFont="1" applyFill="1" applyBorder="1" applyAlignment="1" applyProtection="1">
      <alignment vertical="top" wrapText="1"/>
      <protection locked="0"/>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9" fillId="3" borderId="0" xfId="0" applyFont="1" applyFill="1" applyAlignment="1">
      <alignment horizontal="left" vertical="center" wrapText="1"/>
    </xf>
    <xf numFmtId="0" fontId="19" fillId="3" borderId="0" xfId="0" applyFont="1" applyFill="1" applyAlignment="1">
      <alignment horizontal="left" vertical="center"/>
    </xf>
    <xf numFmtId="0" fontId="16" fillId="3" borderId="0" xfId="0" applyFont="1" applyFill="1" applyAlignment="1">
      <alignment horizontal="left" vertical="top"/>
    </xf>
    <xf numFmtId="0" fontId="16" fillId="3" borderId="3" xfId="0" applyFont="1" applyFill="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2" xfId="0" applyFont="1" applyBorder="1" applyAlignment="1">
      <alignment horizontal="left" vertical="top"/>
    </xf>
    <xf numFmtId="9" fontId="29" fillId="0" borderId="0" xfId="0" applyNumberFormat="1" applyFont="1" applyAlignment="1" applyProtection="1">
      <alignment vertical="top" wrapText="1"/>
      <protection locked="0"/>
    </xf>
    <xf numFmtId="9" fontId="29" fillId="0" borderId="0" xfId="0" applyNumberFormat="1" applyFont="1" applyFill="1"/>
  </cellXfs>
  <cellStyles count="12">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4" xfId="11" xr:uid="{507A1AFA-C5EB-4CD3-BD6C-C1DA106C7E04}"/>
    <cellStyle name="Normal 6" xfId="8" xr:uid="{00000000-0005-0000-0000-000009000000}"/>
    <cellStyle name="Normal 6 2" xfId="10" xr:uid="{60003B03-8AB0-450A-B8B1-68DB7A90F9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zoomScale="80" zoomScaleNormal="80" workbookViewId="0">
      <selection activeCell="C2" sqref="C1:G1048576"/>
    </sheetView>
  </sheetViews>
  <sheetFormatPr defaultColWidth="0" defaultRowHeight="15.75" x14ac:dyDescent="0.2"/>
  <cols>
    <col min="1" max="1" width="6.42578125" style="25" bestFit="1" customWidth="1"/>
    <col min="2" max="2" width="188.42578125" style="3" customWidth="1"/>
    <col min="3" max="3" width="28.5703125" style="13" hidden="1" customWidth="1"/>
    <col min="4" max="4" width="72.5703125" style="14" hidden="1" customWidth="1"/>
    <col min="5" max="7" width="9.42578125" style="19" hidden="1" customWidth="1"/>
    <col min="8" max="16384" width="9.42578125" hidden="1"/>
  </cols>
  <sheetData>
    <row r="1" spans="1:9" ht="68.25" customHeight="1" x14ac:dyDescent="0.2">
      <c r="A1" s="82" t="s">
        <v>0</v>
      </c>
      <c r="B1" s="83"/>
      <c r="C1" s="83"/>
      <c r="D1" s="83"/>
      <c r="E1" s="83"/>
      <c r="F1" s="83"/>
      <c r="G1" s="83"/>
      <c r="H1" s="83"/>
      <c r="I1" s="83"/>
    </row>
    <row r="2" spans="1:9" ht="19.5" thickBot="1" x14ac:dyDescent="0.25">
      <c r="A2" s="49" t="s">
        <v>1</v>
      </c>
      <c r="B2" s="28" t="s">
        <v>2</v>
      </c>
    </row>
    <row r="3" spans="1:9" ht="19.5" thickBot="1" x14ac:dyDescent="0.25">
      <c r="A3" s="25">
        <v>1</v>
      </c>
      <c r="B3" s="32" t="s">
        <v>3</v>
      </c>
      <c r="C3" s="80" t="s">
        <v>4</v>
      </c>
      <c r="D3" s="81"/>
    </row>
    <row r="4" spans="1:9" ht="45" x14ac:dyDescent="0.2">
      <c r="A4" s="25">
        <v>1.1000000000000001</v>
      </c>
      <c r="B4" s="5" t="str">
        <f>CONCATENATE("This pre Qualification Questionnaire (“PQQ”) has been issued by ",C4," in connection with a competitive procurement event conducted in accordance with the Negotiated Procedure under [the Utilities Contracts Regulations 2016/Utilities Contracts (Scotland) Regulations 2016]", "This PQQ sets out the information which is required by ",C4," in order to assess the suitability of potential Applicants in terms of their [technical knowledge and experience, capability/capacity, organisational and financial standing] to meet the requirement")</f>
        <v>This pre Qualification Questionnaire (“PQQ”) has been issued by SSE Services Plc in connection with a competitive procurement event conducted in accordance with the Negotiated Procedure under [the Utilities Contracts Regulations 2016/Utilities Contracts (Scotland) Regulations 2016]This PQQ sets out the information which is required by SSE Services Plc in order to assess the suitability of potential Applicants in terms of their [technical knowledge and experience, capability/capacity, organisational and financial standing] to meet the requirement</v>
      </c>
      <c r="C4" s="42" t="s">
        <v>77</v>
      </c>
      <c r="D4" s="15"/>
    </row>
    <row r="5" spans="1:9" x14ac:dyDescent="0.2">
      <c r="A5" s="25">
        <v>1.2</v>
      </c>
      <c r="B5" s="5" t="s">
        <v>5</v>
      </c>
      <c r="C5" s="15"/>
      <c r="D5" s="15"/>
    </row>
    <row r="6" spans="1:9" x14ac:dyDescent="0.2">
      <c r="A6" s="25">
        <v>1.21</v>
      </c>
      <c r="B6" s="11" t="str">
        <f>CONCATENATE("To arrive at a Short List of up to ",C6," qualified potential Applicants")</f>
        <v>To arrive at a Short List of up to 10 qualified potential Applicants</v>
      </c>
      <c r="C6" s="42">
        <v>10</v>
      </c>
      <c r="D6" s="15"/>
    </row>
    <row r="7" spans="1:9" x14ac:dyDescent="0.2">
      <c r="A7" s="25">
        <v>1.3</v>
      </c>
      <c r="B7" s="5" t="s">
        <v>6</v>
      </c>
      <c r="C7" s="15"/>
      <c r="D7" s="15"/>
    </row>
    <row r="8" spans="1:9" ht="45" x14ac:dyDescent="0.2">
      <c r="A8" s="25">
        <v>1.4</v>
      </c>
      <c r="B8" s="5" t="s">
        <v>78</v>
      </c>
      <c r="C8" s="15"/>
      <c r="D8" s="15"/>
    </row>
    <row r="9" spans="1:9" x14ac:dyDescent="0.2">
      <c r="A9" s="25">
        <v>1.5</v>
      </c>
      <c r="B9" s="6" t="s">
        <v>79</v>
      </c>
      <c r="C9" s="15"/>
      <c r="D9" s="15"/>
    </row>
    <row r="10" spans="1:9" x14ac:dyDescent="0.2">
      <c r="A10" s="25">
        <v>1.6</v>
      </c>
      <c r="B10" s="6" t="s">
        <v>80</v>
      </c>
      <c r="C10" s="15"/>
      <c r="D10" s="15"/>
    </row>
    <row r="11" spans="1:9" x14ac:dyDescent="0.2">
      <c r="A11" s="25">
        <v>1.7</v>
      </c>
      <c r="B11" s="6" t="s">
        <v>83</v>
      </c>
      <c r="C11" s="15"/>
      <c r="D11" s="15"/>
    </row>
    <row r="12" spans="1:9" x14ac:dyDescent="0.2">
      <c r="A12" s="25">
        <v>1.8</v>
      </c>
      <c r="B12" s="3" t="s">
        <v>84</v>
      </c>
      <c r="C12" s="15"/>
      <c r="D12" s="15"/>
    </row>
    <row r="13" spans="1:9" ht="16.5" thickBot="1" x14ac:dyDescent="0.25">
      <c r="C13" s="15"/>
      <c r="D13" s="15"/>
    </row>
    <row r="14" spans="1:9" ht="19.5" thickBot="1" x14ac:dyDescent="0.25">
      <c r="A14" s="25">
        <v>2</v>
      </c>
      <c r="B14" s="32" t="s">
        <v>7</v>
      </c>
      <c r="C14" s="30"/>
      <c r="D14" s="31"/>
    </row>
    <row r="15" spans="1:9" ht="30" x14ac:dyDescent="0.2">
      <c r="A15" s="25">
        <v>2.1</v>
      </c>
      <c r="B15" s="7" t="s">
        <v>8</v>
      </c>
      <c r="C15" s="15"/>
      <c r="D15" s="15"/>
    </row>
    <row r="16" spans="1:9" x14ac:dyDescent="0.2">
      <c r="A16" s="25">
        <v>2.2000000000000002</v>
      </c>
      <c r="B16" s="12" t="s">
        <v>9</v>
      </c>
      <c r="C16" s="15"/>
      <c r="D16" s="15"/>
    </row>
    <row r="17" spans="1:6" x14ac:dyDescent="0.2">
      <c r="A17" s="25">
        <v>2.2999999999999998</v>
      </c>
      <c r="B17" s="8" t="str">
        <f>CONCATENATE("The ",C17," agreement(s) will use the terms and conditions of ",D17)</f>
        <v>The Framework  agreement(s) will use the terms and conditions of Supply of services</v>
      </c>
      <c r="C17" s="42" t="s">
        <v>81</v>
      </c>
      <c r="D17" s="42" t="s">
        <v>82</v>
      </c>
    </row>
    <row r="18" spans="1:6" x14ac:dyDescent="0.2">
      <c r="A18" s="25">
        <v>2.4</v>
      </c>
      <c r="B18" s="8" t="str">
        <f>CONCATENATE("The agreement(s) will be for a period of ",C18," with the option for Authority to extend incrementally for up to a further two years")</f>
        <v>The agreement(s) will be for a period of 3 years with the option for Authority to extend incrementally for up to a further two years</v>
      </c>
      <c r="C18" s="42" t="s">
        <v>88</v>
      </c>
      <c r="D18" s="15"/>
    </row>
    <row r="19" spans="1:6" x14ac:dyDescent="0.2">
      <c r="A19" s="25">
        <v>2.6</v>
      </c>
      <c r="B19" s="8" t="s">
        <v>10</v>
      </c>
      <c r="C19" s="15"/>
      <c r="D19" s="15"/>
    </row>
    <row r="20" spans="1:6" x14ac:dyDescent="0.2">
      <c r="A20" s="25">
        <v>2.7</v>
      </c>
      <c r="B20" s="8" t="s">
        <v>11</v>
      </c>
      <c r="C20" s="15"/>
      <c r="D20" s="15"/>
    </row>
    <row r="21" spans="1:6" ht="16.5" thickBot="1" x14ac:dyDescent="0.25">
      <c r="C21" s="15"/>
      <c r="D21" s="15"/>
    </row>
    <row r="22" spans="1:6" ht="19.5" thickBot="1" x14ac:dyDescent="0.25">
      <c r="A22" s="25">
        <v>3</v>
      </c>
      <c r="B22" s="32" t="s">
        <v>12</v>
      </c>
      <c r="C22" s="30"/>
      <c r="D22" s="31"/>
    </row>
    <row r="23" spans="1:6" x14ac:dyDescent="0.2">
      <c r="A23" s="25">
        <v>3.1</v>
      </c>
      <c r="B23" s="9" t="s">
        <v>304</v>
      </c>
      <c r="C23" s="15"/>
      <c r="D23" s="15"/>
    </row>
    <row r="24" spans="1:6" x14ac:dyDescent="0.2">
      <c r="A24" s="25">
        <v>3.2</v>
      </c>
      <c r="B24" s="3" t="str">
        <f>CONCATENATE("PQQ Issue date"," - ",C24)</f>
        <v>PQQ Issue date - 6th October 23</v>
      </c>
      <c r="C24" s="42" t="s">
        <v>298</v>
      </c>
      <c r="D24" s="16"/>
    </row>
    <row r="25" spans="1:6" x14ac:dyDescent="0.2">
      <c r="A25" s="25">
        <v>3.3</v>
      </c>
      <c r="B25" s="3" t="str">
        <f>CONCATENATE("PQQ Return date"," - ",C25)</f>
        <v>PQQ Return date - 30th October 23</v>
      </c>
      <c r="C25" s="42" t="s">
        <v>299</v>
      </c>
      <c r="D25" s="17"/>
    </row>
    <row r="26" spans="1:6" x14ac:dyDescent="0.2">
      <c r="A26" s="25">
        <v>3.4</v>
      </c>
      <c r="B26" s="3" t="str">
        <f>CONCATENATE("Evaluation of PQQs completed"," - ",C26)</f>
        <v>Evaluation of PQQs completed - 10th November 23</v>
      </c>
      <c r="C26" s="42" t="s">
        <v>300</v>
      </c>
      <c r="D26" s="17"/>
    </row>
    <row r="27" spans="1:6" x14ac:dyDescent="0.2">
      <c r="A27" s="25">
        <v>3.5</v>
      </c>
      <c r="B27" s="3" t="str">
        <f>CONCATENATE("Invitation to Tender issued to Qualified Applicants"," - ",C27)</f>
        <v>Invitation to Tender issued to Qualified Applicants - 17th November 23</v>
      </c>
      <c r="C27" s="42" t="s">
        <v>301</v>
      </c>
      <c r="D27" s="17"/>
    </row>
    <row r="28" spans="1:6" x14ac:dyDescent="0.2">
      <c r="A28" s="25">
        <v>3.6</v>
      </c>
      <c r="B28" s="3" t="str">
        <f>CONCATENATE("Tender Return Date"," - ",C28)</f>
        <v>Tender Return Date - 14th December 23</v>
      </c>
      <c r="C28" s="42" t="s">
        <v>302</v>
      </c>
      <c r="D28" s="17"/>
    </row>
    <row r="29" spans="1:6" x14ac:dyDescent="0.2">
      <c r="A29" s="25">
        <v>3.7</v>
      </c>
      <c r="B29" s="3" t="str">
        <f>CONCATENATE("Evaluation of tenders completed"," - ",C29)</f>
        <v>Evaluation of tenders completed - 1st March 24</v>
      </c>
      <c r="C29" s="42" t="s">
        <v>305</v>
      </c>
      <c r="D29" s="17"/>
    </row>
    <row r="30" spans="1:6" x14ac:dyDescent="0.2">
      <c r="A30" s="25">
        <v>3.8</v>
      </c>
      <c r="B30" s="3" t="str">
        <f>CONCATENATE("Alcatel 10 day standstill period"," - ",C30)</f>
        <v>Alcatel 10 day standstill period - 4th March 24- 18th March 24</v>
      </c>
      <c r="C30" s="42" t="s">
        <v>303</v>
      </c>
      <c r="D30" s="17"/>
    </row>
    <row r="31" spans="1:6" x14ac:dyDescent="0.2">
      <c r="A31" s="25">
        <v>3.9</v>
      </c>
      <c r="B31" s="3" t="str">
        <f>CONCATENATE("Contract Award"," - ",C31)</f>
        <v>Contract Award - 19th March 24</v>
      </c>
      <c r="C31" s="42" t="s">
        <v>306</v>
      </c>
      <c r="D31" s="17"/>
    </row>
    <row r="32" spans="1:6" ht="16.5" thickBot="1" x14ac:dyDescent="0.25">
      <c r="C32" s="15"/>
      <c r="D32" s="15"/>
      <c r="E32" s="15"/>
      <c r="F32" s="15"/>
    </row>
    <row r="33" spans="1:6" ht="19.5" thickBot="1" x14ac:dyDescent="0.25">
      <c r="A33" s="25">
        <v>4</v>
      </c>
      <c r="B33" s="32" t="s">
        <v>13</v>
      </c>
      <c r="C33" s="30"/>
      <c r="D33" s="31"/>
      <c r="E33" s="15"/>
      <c r="F33" s="15"/>
    </row>
    <row r="34" spans="1:6" ht="30" x14ac:dyDescent="0.2">
      <c r="A34" s="25">
        <v>4.0999999999999996</v>
      </c>
      <c r="B34" s="5" t="str">
        <f>CONCATENATE("Recipients are invited to complete the attached PQQ and to submit it,"," together with any requested supporting information, to ",C34,"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 Services Plc by the due date for return in accordance with the procedures set out in the section below entitled “Submission of Completed Pre-Qualification Questionnaires"</v>
      </c>
      <c r="C34" s="42" t="s">
        <v>77</v>
      </c>
      <c r="D34" s="15"/>
      <c r="E34" s="15"/>
      <c r="F34" s="15"/>
    </row>
    <row r="35" spans="1:6" ht="37.35" customHeight="1" x14ac:dyDescent="0.2">
      <c r="A35" s="25">
        <v>4.2</v>
      </c>
      <c r="B35" s="5" t="s">
        <v>14</v>
      </c>
      <c r="C35" s="15"/>
      <c r="D35" s="15"/>
      <c r="E35" s="15"/>
      <c r="F35" s="15"/>
    </row>
    <row r="36" spans="1:6" x14ac:dyDescent="0.2">
      <c r="A36" s="25">
        <v>4.3</v>
      </c>
      <c r="B36" s="5" t="s">
        <v>15</v>
      </c>
      <c r="C36" s="15"/>
      <c r="D36" s="15"/>
      <c r="E36" s="15"/>
      <c r="F36" s="15"/>
    </row>
    <row r="37" spans="1:6" x14ac:dyDescent="0.2">
      <c r="A37" s="25">
        <v>4.4000000000000004</v>
      </c>
      <c r="B37" s="5" t="s">
        <v>16</v>
      </c>
      <c r="C37" s="15"/>
      <c r="D37" s="15"/>
      <c r="E37" s="15"/>
      <c r="F37" s="15"/>
    </row>
    <row r="38" spans="1:6" ht="45" x14ac:dyDescent="0.2">
      <c r="A38" s="25">
        <v>4.5</v>
      </c>
      <c r="B38" s="5" t="s">
        <v>17</v>
      </c>
      <c r="C38" s="15"/>
      <c r="D38" s="15"/>
      <c r="E38" s="15"/>
      <c r="F38" s="15"/>
    </row>
    <row r="39" spans="1:6" x14ac:dyDescent="0.2">
      <c r="A39" s="25">
        <v>4.5999999999999996</v>
      </c>
      <c r="B39" s="5" t="str">
        <f>CONCATENATE("Please ensure that any word limits indicated in the PQQ are adhered to and any supporting information to be submitted"," is no more than an accumlated file size of ",C39,"MB")</f>
        <v>Please ensure that any word limits indicated in the PQQ are adhered to and any supporting information to be submitted is no more than an accumlated file size of 10MB</v>
      </c>
      <c r="C39" s="42">
        <v>10</v>
      </c>
      <c r="D39" s="15"/>
      <c r="E39" s="15"/>
      <c r="F39" s="15"/>
    </row>
    <row r="40" spans="1:6" ht="30" x14ac:dyDescent="0.2">
      <c r="A40" s="25">
        <v>4.7</v>
      </c>
      <c r="B40" s="5"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",C40,"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 Services Plc reserves the right to terminate the procurement event.</v>
      </c>
      <c r="C40" s="42" t="s">
        <v>77</v>
      </c>
      <c r="D40" s="15"/>
      <c r="E40" s="15"/>
      <c r="F40" s="15"/>
    </row>
    <row r="41" spans="1:6" ht="30" x14ac:dyDescent="0.2">
      <c r="A41" s="25">
        <v>4.8</v>
      </c>
      <c r="B41" s="5" t="str">
        <f>CONCATENATE(C41," shall exclude a bidder from participating in a tender event if they have been convicted of any of the offences prescribed under ",D41,"."," The bidder shall provide a statement confirming whether they have been convicted of any of the offences listed under both the mandatory and discretionary offences.")</f>
        <v>SSE Services Plc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v>
      </c>
      <c r="C41" s="42" t="s">
        <v>77</v>
      </c>
      <c r="D41" s="42" t="s">
        <v>85</v>
      </c>
      <c r="E41" s="15"/>
      <c r="F41" s="15"/>
    </row>
    <row r="42" spans="1:6" ht="30" x14ac:dyDescent="0.2">
      <c r="A42" s="25">
        <v>4.9000000000000004</v>
      </c>
      <c r="B42" s="5" t="s">
        <v>18</v>
      </c>
      <c r="C42" s="15"/>
      <c r="D42" s="15"/>
      <c r="E42" s="15"/>
      <c r="F42" s="15"/>
    </row>
    <row r="43" spans="1:6" ht="30.75" thickBot="1" x14ac:dyDescent="0.25">
      <c r="A43" s="25">
        <v>4.0999999999999996</v>
      </c>
      <c r="B43" s="5" t="s">
        <v>19</v>
      </c>
      <c r="C43" s="15"/>
      <c r="D43" s="15"/>
      <c r="E43" s="15"/>
      <c r="F43" s="15"/>
    </row>
    <row r="44" spans="1:6" ht="19.5" thickBot="1" x14ac:dyDescent="0.25">
      <c r="A44" s="29">
        <v>5</v>
      </c>
      <c r="B44" s="32" t="s">
        <v>20</v>
      </c>
      <c r="C44" s="30"/>
      <c r="D44" s="31"/>
      <c r="E44" s="15"/>
      <c r="F44" s="15"/>
    </row>
    <row r="45" spans="1:6" x14ac:dyDescent="0.2">
      <c r="A45" s="29">
        <v>5.0999999999999996</v>
      </c>
      <c r="B45" s="8" t="s">
        <v>21</v>
      </c>
      <c r="C45" s="15"/>
      <c r="D45" s="15"/>
      <c r="E45" s="15"/>
      <c r="F45" s="15"/>
    </row>
    <row r="46" spans="1:6" x14ac:dyDescent="0.2">
      <c r="A46" s="29">
        <v>5.2</v>
      </c>
      <c r="B46" s="8" t="s">
        <v>22</v>
      </c>
      <c r="C46" s="15"/>
      <c r="D46" s="15"/>
      <c r="E46" s="15"/>
      <c r="F46" s="15"/>
    </row>
    <row r="47" spans="1:6" x14ac:dyDescent="0.2">
      <c r="A47" s="29"/>
      <c r="B47" s="23" t="s">
        <v>23</v>
      </c>
      <c r="C47" s="15"/>
      <c r="D47" s="15"/>
      <c r="E47" s="15"/>
      <c r="F47" s="15"/>
    </row>
    <row r="48" spans="1:6" x14ac:dyDescent="0.2">
      <c r="B48" s="23" t="s">
        <v>24</v>
      </c>
      <c r="C48" s="15"/>
      <c r="D48" s="15"/>
      <c r="E48" s="15"/>
      <c r="F48" s="15"/>
    </row>
    <row r="49" spans="1:6" x14ac:dyDescent="0.2">
      <c r="B49" s="23" t="s">
        <v>25</v>
      </c>
      <c r="C49" s="15"/>
      <c r="D49" s="15"/>
      <c r="E49" s="15"/>
      <c r="F49" s="15"/>
    </row>
    <row r="50" spans="1:6" x14ac:dyDescent="0.2">
      <c r="B50" s="23" t="s">
        <v>26</v>
      </c>
      <c r="C50" s="15"/>
      <c r="D50" s="15"/>
      <c r="E50" s="15"/>
      <c r="F50" s="15"/>
    </row>
    <row r="51" spans="1:6" x14ac:dyDescent="0.2">
      <c r="B51" s="23" t="s">
        <v>27</v>
      </c>
      <c r="C51" s="15"/>
      <c r="D51" s="15"/>
      <c r="E51" s="15"/>
      <c r="F51" s="15"/>
    </row>
    <row r="52" spans="1:6" x14ac:dyDescent="0.2">
      <c r="B52" s="24" t="s">
        <v>28</v>
      </c>
      <c r="C52" s="15"/>
      <c r="D52" s="15"/>
      <c r="E52" s="15"/>
      <c r="F52" s="15"/>
    </row>
    <row r="53" spans="1:6" x14ac:dyDescent="0.2">
      <c r="A53" s="25">
        <v>5.3</v>
      </c>
      <c r="B53" s="3" t="s">
        <v>29</v>
      </c>
      <c r="C53" s="15"/>
      <c r="D53" s="15"/>
      <c r="E53" s="15"/>
      <c r="F53" s="15"/>
    </row>
    <row r="54" spans="1:6" ht="30" x14ac:dyDescent="0.2">
      <c r="A54" s="25">
        <v>5.4</v>
      </c>
      <c r="B54" s="6" t="str">
        <f>CONCATENATE(C54," expressly reserves the right to require a potential Applicant to provide additional information supplementing ","or clarifying any of the information provided in response to the requests set out in the PQQ.",C54," may seek independent financial and market advice to validate information declared, or to assist in the evaluation.")</f>
        <v>SSE Services Plc expressly reserves the right to require a potential Applicant to provide additional information supplementing or clarifying any of the information provided in response to the requests set out in the PQQ.SSE Services Plc may seek independent financial and market advice to validate information declared, or to assist in the evaluation.</v>
      </c>
      <c r="C54" s="42" t="s">
        <v>77</v>
      </c>
      <c r="D54" s="15"/>
      <c r="E54" s="15"/>
      <c r="F54" s="15"/>
    </row>
    <row r="55" spans="1:6" ht="30" x14ac:dyDescent="0.2">
      <c r="A55" s="25">
        <v>5.5</v>
      </c>
      <c r="B55" s="6" t="s">
        <v>30</v>
      </c>
      <c r="C55"/>
      <c r="D55" s="15"/>
      <c r="E55" s="15"/>
      <c r="F55" s="15"/>
    </row>
    <row r="56" spans="1:6" ht="30" x14ac:dyDescent="0.2">
      <c r="A56" s="25">
        <v>5.6</v>
      </c>
      <c r="B56" s="5" t="str">
        <f>CONCATENATE("In the case where the error of misrepresentation is not discovered until after the contract is awarded, ",C56," reserves the right to terminate the contract and all costs incurred by ",C56," as a result of the termination shall be recoverable from the provider under the contract.")</f>
        <v>In the case where the error of misrepresentation is not discovered until after the contract is awarded, SSE Services Plc reserves the right to terminate the contract and all costs incurred by SSE Services Plc as a result of the termination shall be recoverable from the provider under the contract.</v>
      </c>
      <c r="C56" s="42" t="s">
        <v>77</v>
      </c>
      <c r="D56" s="15"/>
      <c r="E56" s="15"/>
      <c r="F56" s="15"/>
    </row>
    <row r="57" spans="1:6" ht="16.5" thickBot="1" x14ac:dyDescent="0.25">
      <c r="A57" s="26"/>
      <c r="C57" s="15"/>
      <c r="D57" s="15"/>
      <c r="E57" s="15"/>
      <c r="F57" s="15"/>
    </row>
    <row r="58" spans="1:6" ht="19.5" thickBot="1" x14ac:dyDescent="0.25">
      <c r="A58" s="26">
        <v>6</v>
      </c>
      <c r="B58" s="32" t="s">
        <v>31</v>
      </c>
      <c r="C58" s="30"/>
      <c r="D58" s="31"/>
      <c r="E58" s="15"/>
      <c r="F58" s="15"/>
    </row>
    <row r="59" spans="1:6" ht="30" x14ac:dyDescent="0.2">
      <c r="A59" s="29">
        <v>6.1</v>
      </c>
      <c r="B59" s="9" t="str">
        <f>CONCATENATE("Any Queries and/or requests for clarification in respect of the PQQ should be addressed to ",C59," nominated contact – ",D59," via System Communication and must be received at least 5 working days prior to the closing date for responses to the pre-qualification questionnaire.")</f>
        <v>Any Queries and/or requests for clarification in respect of the PQQ should be addressed to SSE Services Plc nominated contact – Michael Jannetta via System Communication and must be received at least 5 working days prior to the closing date for responses to the pre-qualification questionnaire.</v>
      </c>
      <c r="C59" s="42" t="s">
        <v>77</v>
      </c>
      <c r="D59" s="42" t="s">
        <v>86</v>
      </c>
      <c r="E59" s="15"/>
      <c r="F59" s="15"/>
    </row>
    <row r="60" spans="1:6" ht="30" x14ac:dyDescent="0.2">
      <c r="A60" s="29">
        <v>6.2</v>
      </c>
      <c r="B60" s="5" t="str">
        <f>CONCATENATE("After such time, ",C60," cannot guarantee a response to the query/clarification. ",C60," will ensure that all relevant queries and responses or clarifications made during the pre-qualification process are made available to all Applicants during the process although the querying/clarifying party will not be disclosed.")</f>
        <v>After such time, SSE Services Plc cannot guarantee a response to the query/clarification. SSE Services Plc will ensure that all relevant queries and responses or clarifications made during the pre-qualification process are made available to all Applicants during the process although the querying/clarifying party will not be disclosed.</v>
      </c>
      <c r="C60" s="42" t="s">
        <v>77</v>
      </c>
      <c r="D60" s="15"/>
      <c r="E60" s="15"/>
      <c r="F60" s="15"/>
    </row>
    <row r="61" spans="1:6" x14ac:dyDescent="0.2">
      <c r="A61" s="25">
        <v>6.3</v>
      </c>
      <c r="B61" s="5" t="str">
        <f>CONCATENATE("No approach of any kind in connection with this PQQ should be made to any other person within or associated with ",C61)</f>
        <v>No approach of any kind in connection with this PQQ should be made to any other person within or associated with SSE Services Plc</v>
      </c>
      <c r="C61" s="42" t="s">
        <v>77</v>
      </c>
      <c r="D61" s="15"/>
      <c r="E61" s="15"/>
      <c r="F61" s="15"/>
    </row>
    <row r="62" spans="1:6" x14ac:dyDescent="0.2">
      <c r="A62" s="25">
        <v>6.4</v>
      </c>
      <c r="B62" s="5" t="s">
        <v>32</v>
      </c>
      <c r="C62" s="15"/>
      <c r="D62" s="15"/>
      <c r="E62" s="15"/>
      <c r="F62" s="15"/>
    </row>
    <row r="63" spans="1:6" ht="16.5" thickBot="1" x14ac:dyDescent="0.25">
      <c r="C63" s="15"/>
      <c r="D63" s="15"/>
      <c r="E63" s="15"/>
      <c r="F63" s="15"/>
    </row>
    <row r="64" spans="1:6" ht="19.5" thickBot="1" x14ac:dyDescent="0.25">
      <c r="A64" s="25">
        <v>7</v>
      </c>
      <c r="B64" s="32" t="s">
        <v>33</v>
      </c>
      <c r="C64" s="30"/>
      <c r="D64" s="31"/>
      <c r="E64" s="15"/>
      <c r="F64" s="15"/>
    </row>
    <row r="65" spans="1:6" x14ac:dyDescent="0.2">
      <c r="A65" s="25">
        <v>7.1</v>
      </c>
      <c r="B65" s="10" t="str">
        <f>CONCATENATE("The completed PQQ is to be returned to ",C65," via the Procurement System ",D65,)</f>
        <v>The completed PQQ is to be returned to Michael Jannetta via the Procurement System Jaggaer</v>
      </c>
      <c r="C65" s="42" t="s">
        <v>86</v>
      </c>
      <c r="D65" s="42" t="s">
        <v>87</v>
      </c>
      <c r="E65" s="15"/>
      <c r="F65" s="15"/>
    </row>
    <row r="66" spans="1:6" x14ac:dyDescent="0.2">
      <c r="A66" s="25">
        <v>7.2</v>
      </c>
      <c r="B66" s="10" t="str">
        <f>CONCATENATE("The responses must be sent to ",C66," no later than ",D66," in the form described above.")</f>
        <v>The responses must be sent to SSE Services Plc no later than 30th October 23 in the form described above.</v>
      </c>
      <c r="C66" s="42" t="s">
        <v>77</v>
      </c>
      <c r="D66" s="42" t="s">
        <v>299</v>
      </c>
      <c r="E66" s="15"/>
      <c r="F66" s="15"/>
    </row>
    <row r="67" spans="1:6" x14ac:dyDescent="0.2">
      <c r="A67" s="25">
        <v>7.3</v>
      </c>
      <c r="B67" s="10" t="s">
        <v>34</v>
      </c>
      <c r="C67" s="15"/>
      <c r="D67" s="15"/>
      <c r="E67" s="15"/>
      <c r="F67" s="15"/>
    </row>
    <row r="68" spans="1:6" ht="16.5" thickBot="1" x14ac:dyDescent="0.25">
      <c r="C68" s="15"/>
      <c r="D68" s="15"/>
      <c r="E68" s="15"/>
      <c r="F68" s="15"/>
    </row>
    <row r="69" spans="1:6" ht="19.5" thickBot="1" x14ac:dyDescent="0.25">
      <c r="A69" s="25">
        <v>8</v>
      </c>
      <c r="B69" s="32" t="s">
        <v>35</v>
      </c>
      <c r="C69" s="30"/>
      <c r="D69" s="31"/>
      <c r="E69" s="15"/>
      <c r="F69" s="15"/>
    </row>
    <row r="70" spans="1:6" x14ac:dyDescent="0.2">
      <c r="A70" s="25">
        <v>8.1</v>
      </c>
      <c r="B70" s="6" t="str">
        <f>CONCATENATE(C70," may disqualify any potential Applicant who fails to comply with the requirements detailed in this Instruction Sheet.")</f>
        <v>SSE Services Plc may disqualify any potential Applicant who fails to comply with the requirements detailed in this Instruction Sheet.</v>
      </c>
      <c r="C70" s="42" t="s">
        <v>77</v>
      </c>
      <c r="D70" s="15"/>
      <c r="E70" s="15"/>
      <c r="F70" s="15"/>
    </row>
    <row r="71" spans="1:6" x14ac:dyDescent="0.2">
      <c r="A71" s="25">
        <v>8.1999999999999993</v>
      </c>
      <c r="B71" s="11" t="str">
        <f>CONCATENATE("All responses of those Applicants not disqualified will be evaluated according to predetermined criteria to arrive at a Short List of up to ",C71," to be considered for the Tender Stage")</f>
        <v>All responses of those Applicants not disqualified will be evaluated according to predetermined criteria to arrive at a Short List of up to 10 to be considered for the Tender Stage</v>
      </c>
      <c r="C71" s="42">
        <v>10</v>
      </c>
      <c r="D71" s="15"/>
      <c r="E71" s="15"/>
      <c r="F71" s="15"/>
    </row>
    <row r="72" spans="1:6" ht="30" x14ac:dyDescent="0.2">
      <c r="A72" s="25">
        <v>8.3000000000000007</v>
      </c>
      <c r="B72" s="8" t="s">
        <v>36</v>
      </c>
      <c r="C72" s="15"/>
      <c r="D72" s="15"/>
      <c r="E72" s="15"/>
      <c r="F72" s="15"/>
    </row>
    <row r="73" spans="1:6" x14ac:dyDescent="0.2">
      <c r="A73" s="25">
        <v>8.4</v>
      </c>
      <c r="B73" s="5" t="str">
        <f>CONCATENATE("It is intended to ",C73,"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3" s="42" t="s">
        <v>37</v>
      </c>
      <c r="D73" s="15"/>
      <c r="E73" s="15"/>
      <c r="F73" s="15"/>
    </row>
    <row r="74" spans="1:6" x14ac:dyDescent="0.2">
      <c r="B74" s="23" t="s">
        <v>38</v>
      </c>
      <c r="C74" s="15"/>
      <c r="D74" s="15"/>
      <c r="E74" s="15"/>
      <c r="F74" s="15"/>
    </row>
    <row r="75" spans="1:6" x14ac:dyDescent="0.2">
      <c r="B75" s="23" t="s">
        <v>39</v>
      </c>
      <c r="C75" s="15"/>
      <c r="D75" s="15"/>
      <c r="E75" s="15"/>
      <c r="F75" s="15"/>
    </row>
    <row r="76" spans="1:6" x14ac:dyDescent="0.2">
      <c r="B76" s="23" t="s">
        <v>40</v>
      </c>
      <c r="C76" s="15"/>
      <c r="D76" s="15"/>
      <c r="E76" s="15"/>
      <c r="F76" s="15"/>
    </row>
    <row r="77" spans="1:6" x14ac:dyDescent="0.2">
      <c r="A77" s="25">
        <v>8.5</v>
      </c>
      <c r="B77" s="6" t="s">
        <v>41</v>
      </c>
      <c r="C77" s="15"/>
      <c r="D77" s="15"/>
      <c r="E77" s="15"/>
      <c r="F77" s="15"/>
    </row>
    <row r="78" spans="1:6" ht="30" x14ac:dyDescent="0.2">
      <c r="A78" s="25">
        <v>8.6</v>
      </c>
      <c r="B78" s="5" t="s">
        <v>42</v>
      </c>
      <c r="C78" s="15"/>
      <c r="D78" s="15"/>
      <c r="E78" s="15"/>
      <c r="F78" s="15"/>
    </row>
    <row r="79" spans="1:6" ht="30" x14ac:dyDescent="0.2">
      <c r="A79" s="25">
        <v>8.6999999999999993</v>
      </c>
      <c r="B79" s="6" t="s">
        <v>43</v>
      </c>
      <c r="C79" s="15"/>
      <c r="D79" s="15"/>
      <c r="E79" s="15"/>
      <c r="F79" s="15"/>
    </row>
    <row r="80" spans="1:6" x14ac:dyDescent="0.2">
      <c r="B80"/>
      <c r="C80" s="15"/>
      <c r="D80" s="15"/>
      <c r="E80" s="15"/>
      <c r="F80" s="15"/>
    </row>
    <row r="81" spans="1:7" ht="18.75" x14ac:dyDescent="0.2">
      <c r="A81" s="25">
        <v>9</v>
      </c>
      <c r="B81" s="33" t="s">
        <v>44</v>
      </c>
      <c r="C81" s="4"/>
      <c r="D81" s="4"/>
      <c r="E81" s="15"/>
      <c r="F81" s="15"/>
    </row>
    <row r="82" spans="1:7" s="47" customFormat="1" ht="18.75" x14ac:dyDescent="0.25">
      <c r="A82" s="43"/>
      <c r="B82" s="44" t="s">
        <v>45</v>
      </c>
      <c r="C82" s="45"/>
      <c r="D82" s="45"/>
      <c r="E82" s="45"/>
      <c r="F82" s="45"/>
      <c r="G82" s="46"/>
    </row>
    <row r="83" spans="1:7" s="47" customFormat="1" ht="18.75" x14ac:dyDescent="0.25">
      <c r="A83" s="43"/>
      <c r="B83" s="44" t="s">
        <v>46</v>
      </c>
      <c r="C83" s="45"/>
      <c r="D83" s="45"/>
      <c r="E83" s="45"/>
      <c r="F83" s="45"/>
      <c r="G83" s="46"/>
    </row>
    <row r="84" spans="1:7" s="47" customFormat="1" ht="18.75" x14ac:dyDescent="0.25">
      <c r="A84" s="43"/>
      <c r="B84" s="48" t="s">
        <v>47</v>
      </c>
      <c r="C84" s="45"/>
      <c r="D84" s="45"/>
      <c r="E84" s="45"/>
      <c r="F84" s="45"/>
      <c r="G84" s="46"/>
    </row>
    <row r="85" spans="1:7" s="19" customFormat="1" x14ac:dyDescent="0.2">
      <c r="A85" s="27"/>
      <c r="B85" s="18"/>
      <c r="C85" s="15"/>
      <c r="D85" s="15"/>
      <c r="E85" s="15"/>
      <c r="F85" s="15"/>
    </row>
    <row r="86" spans="1:7" s="19" customFormat="1" x14ac:dyDescent="0.2">
      <c r="A86" s="27"/>
      <c r="B86" s="18"/>
      <c r="C86" s="15"/>
      <c r="D86" s="15"/>
      <c r="E86" s="15"/>
      <c r="F86" s="15"/>
    </row>
    <row r="87" spans="1:7" s="19" customFormat="1" x14ac:dyDescent="0.2">
      <c r="A87" s="27"/>
      <c r="B87" s="20"/>
      <c r="C87" s="15"/>
      <c r="D87" s="15"/>
      <c r="E87" s="15"/>
      <c r="F87" s="15"/>
    </row>
    <row r="88" spans="1:7" s="19" customFormat="1" x14ac:dyDescent="0.2">
      <c r="A88" s="27"/>
      <c r="B88" s="18"/>
      <c r="C88" s="15"/>
      <c r="D88" s="15"/>
      <c r="E88" s="15"/>
      <c r="F88" s="15"/>
    </row>
    <row r="89" spans="1:7" s="19" customFormat="1" x14ac:dyDescent="0.2">
      <c r="A89" s="27"/>
      <c r="B89" s="18"/>
      <c r="C89" s="15"/>
      <c r="D89" s="15"/>
      <c r="E89" s="15"/>
      <c r="F89" s="15"/>
    </row>
    <row r="90" spans="1:7" s="19" customFormat="1" x14ac:dyDescent="0.2">
      <c r="A90" s="27"/>
      <c r="B90" s="18"/>
      <c r="C90" s="15"/>
      <c r="D90" s="15"/>
      <c r="E90" s="15"/>
      <c r="F90" s="15"/>
    </row>
    <row r="91" spans="1:7" s="19" customFormat="1" x14ac:dyDescent="0.2">
      <c r="A91" s="27"/>
      <c r="B91" s="18"/>
      <c r="C91" s="15"/>
      <c r="D91" s="15"/>
      <c r="E91" s="15"/>
      <c r="F91" s="15"/>
    </row>
    <row r="92" spans="1:7" s="19" customFormat="1" x14ac:dyDescent="0.2">
      <c r="A92" s="27"/>
      <c r="B92" s="18"/>
      <c r="C92" s="15"/>
      <c r="D92" s="15"/>
      <c r="E92" s="15"/>
      <c r="F92" s="15"/>
    </row>
    <row r="93" spans="1:7" s="19" customFormat="1" x14ac:dyDescent="0.2">
      <c r="A93" s="27"/>
      <c r="B93" s="18"/>
      <c r="C93" s="15"/>
      <c r="D93" s="15"/>
      <c r="E93" s="15"/>
      <c r="F93" s="15"/>
    </row>
    <row r="94" spans="1:7" s="19" customFormat="1" x14ac:dyDescent="0.2">
      <c r="A94" s="27"/>
      <c r="B94" s="18"/>
      <c r="C94" s="15"/>
      <c r="D94" s="15"/>
      <c r="E94" s="15"/>
      <c r="F94" s="15"/>
    </row>
    <row r="95" spans="1:7" s="19" customFormat="1" x14ac:dyDescent="0.2">
      <c r="A95" s="27"/>
      <c r="B95" s="18"/>
      <c r="C95" s="15"/>
      <c r="D95" s="15"/>
      <c r="E95" s="15"/>
      <c r="F95" s="15"/>
    </row>
    <row r="96" spans="1:7" s="19" customFormat="1" x14ac:dyDescent="0.2">
      <c r="A96" s="27"/>
      <c r="B96" s="18"/>
      <c r="C96" s="15"/>
      <c r="D96" s="15"/>
      <c r="E96" s="15"/>
      <c r="F96" s="15"/>
    </row>
    <row r="97" spans="1:6" s="19" customFormat="1" x14ac:dyDescent="0.2">
      <c r="A97" s="27"/>
      <c r="B97" s="18"/>
      <c r="C97" s="15"/>
      <c r="D97" s="15"/>
      <c r="E97" s="15"/>
      <c r="F97" s="15"/>
    </row>
    <row r="98" spans="1:6" s="19" customFormat="1" x14ac:dyDescent="0.2">
      <c r="A98" s="27"/>
      <c r="B98" s="18"/>
      <c r="C98" s="21"/>
      <c r="D98" s="22"/>
    </row>
    <row r="99" spans="1:6" s="19" customFormat="1" x14ac:dyDescent="0.2">
      <c r="A99" s="27"/>
      <c r="B99" s="18"/>
      <c r="C99" s="21"/>
      <c r="D99" s="22"/>
    </row>
    <row r="100" spans="1:6" s="19" customFormat="1" x14ac:dyDescent="0.2">
      <c r="A100" s="27"/>
      <c r="B100" s="18"/>
      <c r="C100" s="21"/>
      <c r="D100" s="22"/>
    </row>
    <row r="101" spans="1:6" s="19" customFormat="1" x14ac:dyDescent="0.2">
      <c r="A101" s="27"/>
      <c r="B101" s="18"/>
      <c r="C101" s="21"/>
      <c r="D101" s="22"/>
    </row>
  </sheetData>
  <mergeCells count="2">
    <mergeCell ref="C3:D3"/>
    <mergeCell ref="A1:I1"/>
  </mergeCells>
  <phoneticPr fontId="0" type="noConversion"/>
  <dataValidations count="2">
    <dataValidation type="list" allowBlank="1" showInputMessage="1" showErrorMessage="1" sqref="D41"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3"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5"/>
  <sheetViews>
    <sheetView zoomScaleNormal="100" workbookViewId="0">
      <selection activeCell="A2" sqref="A2"/>
    </sheetView>
  </sheetViews>
  <sheetFormatPr defaultColWidth="0" defaultRowHeight="12.75" x14ac:dyDescent="0.2"/>
  <cols>
    <col min="1" max="1" width="22.5703125" style="1" customWidth="1"/>
    <col min="2" max="2" width="18.5703125" style="1" customWidth="1"/>
    <col min="3" max="3" width="114.5703125" style="1" bestFit="1" customWidth="1"/>
    <col min="4" max="4" width="9.42578125" style="34" customWidth="1"/>
    <col min="5" max="7" width="9.42578125" style="35" customWidth="1"/>
    <col min="8" max="16384" width="9.42578125" style="2" hidden="1"/>
  </cols>
  <sheetData>
    <row r="1" spans="1:4" s="35" customFormat="1" x14ac:dyDescent="0.2">
      <c r="A1" s="34"/>
      <c r="B1" s="34"/>
      <c r="C1" s="34"/>
      <c r="D1" s="34"/>
    </row>
    <row r="2" spans="1:4" s="35" customFormat="1" x14ac:dyDescent="0.2">
      <c r="A2" s="34"/>
      <c r="B2" s="34"/>
      <c r="C2" s="34"/>
      <c r="D2" s="34"/>
    </row>
    <row r="3" spans="1:4" ht="18.75" x14ac:dyDescent="0.2">
      <c r="A3" s="33" t="s">
        <v>48</v>
      </c>
      <c r="B3" s="84"/>
      <c r="C3" s="85"/>
    </row>
    <row r="4" spans="1:4" ht="18.75" x14ac:dyDescent="0.2">
      <c r="A4" s="33" t="s">
        <v>49</v>
      </c>
      <c r="B4" s="84"/>
      <c r="C4" s="85"/>
    </row>
    <row r="5" spans="1:4" x14ac:dyDescent="0.2">
      <c r="A5" s="86" t="s">
        <v>50</v>
      </c>
      <c r="B5" s="87"/>
      <c r="C5" s="88"/>
    </row>
    <row r="6" spans="1:4" x14ac:dyDescent="0.2">
      <c r="A6" s="40" t="s">
        <v>51</v>
      </c>
      <c r="B6" s="40" t="s">
        <v>52</v>
      </c>
      <c r="C6" s="41" t="s">
        <v>53</v>
      </c>
    </row>
    <row r="7" spans="1:4" ht="54" customHeight="1" x14ac:dyDescent="0.2">
      <c r="A7" s="38">
        <v>0</v>
      </c>
      <c r="B7" s="38" t="s">
        <v>54</v>
      </c>
      <c r="C7" s="36" t="s">
        <v>55</v>
      </c>
    </row>
    <row r="8" spans="1:4" ht="54" customHeight="1" x14ac:dyDescent="0.2">
      <c r="A8" s="38">
        <v>20</v>
      </c>
      <c r="B8" s="38" t="s">
        <v>56</v>
      </c>
      <c r="C8" s="36" t="s">
        <v>57</v>
      </c>
    </row>
    <row r="9" spans="1:4" ht="54" customHeight="1" x14ac:dyDescent="0.2">
      <c r="A9" s="38">
        <v>40</v>
      </c>
      <c r="B9" s="38" t="s">
        <v>58</v>
      </c>
      <c r="C9" s="36" t="s">
        <v>59</v>
      </c>
    </row>
    <row r="10" spans="1:4" ht="54" customHeight="1" x14ac:dyDescent="0.2">
      <c r="A10" s="38">
        <v>60</v>
      </c>
      <c r="B10" s="38" t="s">
        <v>60</v>
      </c>
      <c r="C10" s="36" t="s">
        <v>61</v>
      </c>
    </row>
    <row r="11" spans="1:4" ht="54" customHeight="1" x14ac:dyDescent="0.2">
      <c r="A11" s="38">
        <v>80</v>
      </c>
      <c r="B11" s="38" t="s">
        <v>62</v>
      </c>
      <c r="C11" s="37" t="s">
        <v>63</v>
      </c>
    </row>
    <row r="12" spans="1:4" ht="54" customHeight="1" x14ac:dyDescent="0.2">
      <c r="A12" s="38">
        <v>100</v>
      </c>
      <c r="B12" s="38" t="s">
        <v>64</v>
      </c>
      <c r="C12" s="37" t="s">
        <v>65</v>
      </c>
    </row>
    <row r="13" spans="1:4" s="35" customFormat="1" x14ac:dyDescent="0.2">
      <c r="A13" s="39"/>
      <c r="B13" s="39"/>
      <c r="C13" s="39"/>
      <c r="D13" s="34"/>
    </row>
    <row r="14" spans="1:4" s="35" customFormat="1" x14ac:dyDescent="0.2">
      <c r="A14" s="34"/>
      <c r="B14" s="34"/>
      <c r="C14" s="34"/>
      <c r="D14" s="34"/>
    </row>
    <row r="15" spans="1:4" s="35" customFormat="1" x14ac:dyDescent="0.2">
      <c r="A15" s="34"/>
      <c r="B15" s="34"/>
      <c r="C15" s="34"/>
      <c r="D15" s="34"/>
    </row>
    <row r="16" spans="1:4" s="35" customFormat="1" x14ac:dyDescent="0.2">
      <c r="A16" s="34"/>
      <c r="B16" s="34"/>
      <c r="C16" s="34"/>
      <c r="D16" s="34"/>
    </row>
    <row r="17" spans="1:4" s="35" customFormat="1" x14ac:dyDescent="0.2">
      <c r="A17" s="34"/>
      <c r="B17" s="34"/>
      <c r="C17" s="34"/>
      <c r="D17" s="34"/>
    </row>
    <row r="18" spans="1:4" s="35" customFormat="1" x14ac:dyDescent="0.2">
      <c r="A18" s="34"/>
      <c r="B18" s="34"/>
      <c r="C18" s="34"/>
      <c r="D18" s="34"/>
    </row>
    <row r="19" spans="1:4" s="35" customFormat="1" x14ac:dyDescent="0.2">
      <c r="A19" s="34"/>
      <c r="B19" s="34"/>
      <c r="C19" s="34"/>
      <c r="D19" s="34"/>
    </row>
    <row r="20" spans="1:4" s="35" customFormat="1" x14ac:dyDescent="0.2">
      <c r="A20" s="34"/>
      <c r="B20" s="34"/>
      <c r="C20" s="34"/>
      <c r="D20" s="34"/>
    </row>
    <row r="21" spans="1:4" s="35" customFormat="1" x14ac:dyDescent="0.2">
      <c r="A21" s="34"/>
      <c r="B21" s="34"/>
      <c r="C21" s="34"/>
      <c r="D21" s="34"/>
    </row>
    <row r="22" spans="1:4" s="35" customFormat="1" x14ac:dyDescent="0.2">
      <c r="A22" s="34"/>
      <c r="B22" s="34"/>
      <c r="C22" s="34"/>
      <c r="D22" s="34"/>
    </row>
    <row r="23" spans="1:4" s="35" customFormat="1" x14ac:dyDescent="0.2">
      <c r="A23" s="34"/>
      <c r="B23" s="34"/>
      <c r="C23" s="34"/>
      <c r="D23" s="34"/>
    </row>
    <row r="24" spans="1:4" s="35" customFormat="1" x14ac:dyDescent="0.2">
      <c r="A24" s="34"/>
      <c r="B24" s="34"/>
      <c r="C24" s="34"/>
      <c r="D24" s="34"/>
    </row>
    <row r="25" spans="1:4" s="35" customFormat="1" x14ac:dyDescent="0.2">
      <c r="A25" s="34"/>
      <c r="B25" s="34"/>
      <c r="C25" s="34"/>
      <c r="D25" s="34"/>
    </row>
    <row r="26" spans="1:4" s="35" customFormat="1" x14ac:dyDescent="0.2">
      <c r="A26" s="34"/>
      <c r="B26" s="34"/>
      <c r="C26" s="34"/>
      <c r="D26" s="34"/>
    </row>
    <row r="27" spans="1:4" s="35" customFormat="1" x14ac:dyDescent="0.2">
      <c r="A27" s="34"/>
      <c r="B27" s="34"/>
      <c r="C27" s="34"/>
      <c r="D27" s="34"/>
    </row>
    <row r="28" spans="1:4" s="35" customFormat="1" x14ac:dyDescent="0.2">
      <c r="A28" s="34"/>
      <c r="B28" s="34"/>
      <c r="C28" s="34"/>
      <c r="D28" s="34"/>
    </row>
    <row r="29" spans="1:4" s="35" customFormat="1" x14ac:dyDescent="0.2">
      <c r="A29" s="34"/>
      <c r="B29" s="34"/>
      <c r="C29" s="34"/>
      <c r="D29" s="34"/>
    </row>
    <row r="30" spans="1:4" s="35" customFormat="1" x14ac:dyDescent="0.2">
      <c r="A30" s="34"/>
      <c r="B30" s="34"/>
      <c r="C30" s="34"/>
      <c r="D30" s="34"/>
    </row>
    <row r="31" spans="1:4" s="35" customFormat="1" x14ac:dyDescent="0.2">
      <c r="A31" s="34"/>
      <c r="B31" s="34"/>
      <c r="C31" s="34"/>
      <c r="D31" s="34"/>
    </row>
    <row r="32" spans="1:4" s="35" customFormat="1" x14ac:dyDescent="0.2">
      <c r="A32" s="34"/>
      <c r="B32" s="34"/>
      <c r="C32" s="34"/>
      <c r="D32" s="34"/>
    </row>
    <row r="33" spans="1:4" s="35" customFormat="1" x14ac:dyDescent="0.2">
      <c r="A33" s="34"/>
      <c r="B33" s="34"/>
      <c r="C33" s="34"/>
      <c r="D33" s="34"/>
    </row>
    <row r="34" spans="1:4" s="35" customFormat="1" x14ac:dyDescent="0.2">
      <c r="A34" s="34"/>
      <c r="B34" s="34"/>
      <c r="C34" s="34"/>
      <c r="D34" s="34"/>
    </row>
    <row r="35" spans="1:4" s="35" customFormat="1" x14ac:dyDescent="0.2">
      <c r="A35" s="34"/>
      <c r="B35" s="34"/>
      <c r="C35" s="34"/>
      <c r="D35" s="34"/>
    </row>
  </sheetData>
  <sheetProtection selectLockedCells="1"/>
  <mergeCells count="3">
    <mergeCell ref="B3:C3"/>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5952-6DA6-4E1A-9FEF-8E206F96635A}">
  <dimension ref="A1:L99"/>
  <sheetViews>
    <sheetView topLeftCell="A23" workbookViewId="0">
      <selection activeCell="B12" sqref="B12"/>
    </sheetView>
  </sheetViews>
  <sheetFormatPr defaultRowHeight="12.75" x14ac:dyDescent="0.2"/>
  <cols>
    <col min="1" max="1" width="26.28515625" customWidth="1"/>
    <col min="2" max="2" width="26" customWidth="1"/>
    <col min="3" max="3" width="50" customWidth="1"/>
    <col min="4" max="4" width="18" customWidth="1"/>
    <col min="5" max="5" width="12" customWidth="1"/>
    <col min="6" max="6" width="20" customWidth="1"/>
    <col min="7" max="7" width="12" customWidth="1"/>
    <col min="8" max="12" width="16" customWidth="1"/>
  </cols>
  <sheetData>
    <row r="1" spans="1:12" ht="15" x14ac:dyDescent="0.2">
      <c r="A1" s="50" t="s">
        <v>162</v>
      </c>
      <c r="B1" s="50" t="s">
        <v>163</v>
      </c>
    </row>
    <row r="2" spans="1:12" ht="15" x14ac:dyDescent="0.25">
      <c r="A2" s="51" t="s">
        <v>164</v>
      </c>
      <c r="B2" s="51" t="s">
        <v>66</v>
      </c>
      <c r="C2" s="51" t="s">
        <v>110</v>
      </c>
      <c r="D2" s="52"/>
      <c r="E2" s="52"/>
      <c r="F2" s="52"/>
      <c r="G2" s="52"/>
      <c r="H2" s="52"/>
      <c r="I2" s="52"/>
      <c r="J2" s="52"/>
      <c r="K2" s="52"/>
      <c r="L2" s="52"/>
    </row>
    <row r="3" spans="1:12" ht="57" x14ac:dyDescent="0.2">
      <c r="A3" s="51" t="s">
        <v>90</v>
      </c>
      <c r="B3" s="53" t="s">
        <v>93</v>
      </c>
      <c r="C3" s="53" t="s">
        <v>94</v>
      </c>
      <c r="D3" s="53" t="s">
        <v>95</v>
      </c>
      <c r="E3" s="53" t="s">
        <v>96</v>
      </c>
      <c r="F3" s="53" t="s">
        <v>97</v>
      </c>
      <c r="G3" s="53" t="s">
        <v>98</v>
      </c>
      <c r="H3" s="53" t="s">
        <v>99</v>
      </c>
      <c r="I3" s="53" t="s">
        <v>100</v>
      </c>
      <c r="J3" s="53" t="s">
        <v>101</v>
      </c>
      <c r="K3" s="53" t="s">
        <v>102</v>
      </c>
      <c r="L3" s="53" t="s">
        <v>103</v>
      </c>
    </row>
    <row r="4" spans="1:12" ht="28.5" x14ac:dyDescent="0.2">
      <c r="A4" s="53" t="s">
        <v>104</v>
      </c>
      <c r="B4" s="53" t="s">
        <v>105</v>
      </c>
      <c r="C4" s="53" t="s">
        <v>106</v>
      </c>
      <c r="D4" s="53" t="s">
        <v>104</v>
      </c>
      <c r="E4" s="53" t="s">
        <v>107</v>
      </c>
      <c r="F4" s="53" t="s">
        <v>104</v>
      </c>
      <c r="G4" s="53" t="s">
        <v>104</v>
      </c>
      <c r="H4" s="53" t="s">
        <v>108</v>
      </c>
      <c r="I4" s="53" t="s">
        <v>104</v>
      </c>
      <c r="J4" s="53" t="s">
        <v>106</v>
      </c>
      <c r="K4" s="53" t="s">
        <v>104</v>
      </c>
      <c r="L4" s="53" t="s">
        <v>104</v>
      </c>
    </row>
    <row r="5" spans="1:12" ht="28.5" x14ac:dyDescent="0.2">
      <c r="A5" s="51" t="s">
        <v>111</v>
      </c>
      <c r="B5" s="54" t="s">
        <v>112</v>
      </c>
      <c r="C5" s="54" t="s">
        <v>113</v>
      </c>
      <c r="D5" s="50" t="s">
        <v>114</v>
      </c>
      <c r="E5" s="55"/>
      <c r="F5" s="55"/>
      <c r="G5" s="55"/>
      <c r="H5" s="55"/>
      <c r="I5" s="55"/>
      <c r="J5" s="55"/>
      <c r="K5" s="55"/>
      <c r="L5" s="50" t="s">
        <v>91</v>
      </c>
    </row>
    <row r="6" spans="1:12" ht="15" x14ac:dyDescent="0.2">
      <c r="A6" s="51" t="s">
        <v>111</v>
      </c>
      <c r="B6" s="54" t="s">
        <v>115</v>
      </c>
      <c r="C6" s="54" t="s">
        <v>116</v>
      </c>
      <c r="D6" s="50" t="s">
        <v>114</v>
      </c>
      <c r="E6" s="55"/>
      <c r="F6" s="55"/>
      <c r="G6" s="55"/>
      <c r="H6" s="55"/>
      <c r="I6" s="55"/>
      <c r="J6" s="55"/>
      <c r="K6" s="55"/>
      <c r="L6" s="50" t="s">
        <v>91</v>
      </c>
    </row>
    <row r="7" spans="1:12" ht="28.5" x14ac:dyDescent="0.2">
      <c r="A7" s="51" t="s">
        <v>111</v>
      </c>
      <c r="B7" s="54" t="s">
        <v>117</v>
      </c>
      <c r="C7" s="54" t="s">
        <v>118</v>
      </c>
      <c r="D7" s="50" t="s">
        <v>114</v>
      </c>
      <c r="E7" s="55"/>
      <c r="F7" s="55"/>
      <c r="G7" s="55"/>
      <c r="H7" s="55"/>
      <c r="I7" s="55"/>
      <c r="J7" s="55"/>
      <c r="K7" s="55"/>
      <c r="L7" s="50" t="s">
        <v>91</v>
      </c>
    </row>
    <row r="8" spans="1:12" ht="28.5" x14ac:dyDescent="0.2">
      <c r="A8" s="51" t="s">
        <v>111</v>
      </c>
      <c r="B8" s="54" t="s">
        <v>119</v>
      </c>
      <c r="C8" s="54" t="s">
        <v>120</v>
      </c>
      <c r="D8" s="50" t="s">
        <v>91</v>
      </c>
      <c r="E8" s="55"/>
      <c r="F8" s="55"/>
      <c r="G8" s="55"/>
      <c r="H8" s="55"/>
      <c r="I8" s="55"/>
      <c r="J8" s="55"/>
      <c r="K8" s="55"/>
      <c r="L8" s="50" t="s">
        <v>91</v>
      </c>
    </row>
    <row r="9" spans="1:12" ht="15" x14ac:dyDescent="0.2">
      <c r="A9" s="51" t="s">
        <v>111</v>
      </c>
      <c r="B9" s="54" t="s">
        <v>121</v>
      </c>
      <c r="C9" s="54" t="s">
        <v>122</v>
      </c>
      <c r="D9" s="50" t="s">
        <v>91</v>
      </c>
      <c r="E9" s="55"/>
      <c r="F9" s="55"/>
      <c r="G9" s="55"/>
      <c r="H9" s="55"/>
      <c r="I9" s="55"/>
      <c r="J9" s="55"/>
      <c r="K9" s="55"/>
      <c r="L9" s="50" t="s">
        <v>91</v>
      </c>
    </row>
    <row r="10" spans="1:12" ht="28.5" x14ac:dyDescent="0.2">
      <c r="A10" s="51" t="s">
        <v>111</v>
      </c>
      <c r="B10" s="54" t="s">
        <v>123</v>
      </c>
      <c r="C10" s="54" t="s">
        <v>124</v>
      </c>
      <c r="D10" s="50" t="s">
        <v>114</v>
      </c>
      <c r="E10" s="55"/>
      <c r="F10" s="55"/>
      <c r="G10" s="55"/>
      <c r="H10" s="55"/>
      <c r="I10" s="55"/>
      <c r="J10" s="55"/>
      <c r="K10" s="55"/>
      <c r="L10" s="50" t="s">
        <v>91</v>
      </c>
    </row>
    <row r="11" spans="1:12" ht="15" x14ac:dyDescent="0.2">
      <c r="A11" s="51" t="s">
        <v>111</v>
      </c>
      <c r="B11" s="54" t="s">
        <v>125</v>
      </c>
      <c r="C11" s="54" t="s">
        <v>67</v>
      </c>
      <c r="D11" s="50" t="s">
        <v>91</v>
      </c>
      <c r="E11" s="55"/>
      <c r="F11" s="55"/>
      <c r="G11" s="55"/>
      <c r="H11" s="55"/>
      <c r="I11" s="55"/>
      <c r="J11" s="55"/>
      <c r="K11" s="55"/>
      <c r="L11" s="50" t="s">
        <v>91</v>
      </c>
    </row>
    <row r="12" spans="1:12" ht="15" x14ac:dyDescent="0.2">
      <c r="A12" s="51" t="s">
        <v>126</v>
      </c>
      <c r="B12" s="54" t="s">
        <v>127</v>
      </c>
      <c r="C12" s="54" t="s">
        <v>68</v>
      </c>
      <c r="D12" s="50" t="s">
        <v>91</v>
      </c>
      <c r="E12" s="55"/>
      <c r="F12" s="55"/>
      <c r="G12" s="55"/>
      <c r="H12" s="55"/>
      <c r="I12" s="55"/>
      <c r="J12" s="55"/>
      <c r="K12" s="55"/>
      <c r="L12" s="55"/>
    </row>
    <row r="13" spans="1:12" ht="15" x14ac:dyDescent="0.2">
      <c r="A13" s="51" t="s">
        <v>111</v>
      </c>
      <c r="B13" s="54" t="s">
        <v>128</v>
      </c>
      <c r="C13" s="54" t="s">
        <v>129</v>
      </c>
      <c r="D13" s="50" t="s">
        <v>91</v>
      </c>
      <c r="E13" s="55"/>
      <c r="F13" s="55"/>
      <c r="G13" s="55"/>
      <c r="H13" s="55"/>
      <c r="I13" s="55"/>
      <c r="J13" s="55"/>
      <c r="K13" s="55"/>
      <c r="L13" s="50" t="s">
        <v>91</v>
      </c>
    </row>
    <row r="14" spans="1:12" ht="28.5" x14ac:dyDescent="0.2">
      <c r="A14" s="51" t="s">
        <v>111</v>
      </c>
      <c r="B14" s="54" t="s">
        <v>128</v>
      </c>
      <c r="C14" s="54" t="s">
        <v>130</v>
      </c>
      <c r="D14" s="50" t="s">
        <v>91</v>
      </c>
      <c r="E14" s="55"/>
      <c r="F14" s="55"/>
      <c r="G14" s="55"/>
      <c r="H14" s="55"/>
      <c r="I14" s="55"/>
      <c r="J14" s="55"/>
      <c r="K14" s="55"/>
      <c r="L14" s="50" t="s">
        <v>91</v>
      </c>
    </row>
    <row r="15" spans="1:12" ht="28.5" x14ac:dyDescent="0.2">
      <c r="A15" s="51" t="s">
        <v>111</v>
      </c>
      <c r="B15" s="54" t="s">
        <v>128</v>
      </c>
      <c r="C15" s="54" t="s">
        <v>131</v>
      </c>
      <c r="D15" s="50" t="s">
        <v>91</v>
      </c>
      <c r="E15" s="55"/>
      <c r="F15" s="55"/>
      <c r="G15" s="55"/>
      <c r="H15" s="55"/>
      <c r="I15" s="55"/>
      <c r="J15" s="55"/>
      <c r="K15" s="55"/>
      <c r="L15" s="50" t="s">
        <v>91</v>
      </c>
    </row>
    <row r="16" spans="1:12" ht="28.5" x14ac:dyDescent="0.2">
      <c r="A16" s="51" t="s">
        <v>126</v>
      </c>
      <c r="B16" s="54" t="s">
        <v>132</v>
      </c>
      <c r="C16" s="54" t="s">
        <v>133</v>
      </c>
      <c r="D16" s="50" t="s">
        <v>91</v>
      </c>
      <c r="E16" s="55"/>
      <c r="F16" s="55"/>
      <c r="G16" s="55"/>
      <c r="H16" s="55"/>
      <c r="I16" s="55"/>
      <c r="J16" s="55"/>
      <c r="K16" s="55"/>
      <c r="L16" s="55"/>
    </row>
    <row r="18" spans="1:12" ht="15" x14ac:dyDescent="0.25">
      <c r="A18" s="51" t="s">
        <v>164</v>
      </c>
      <c r="B18" s="51" t="s">
        <v>69</v>
      </c>
      <c r="C18" s="51" t="s">
        <v>134</v>
      </c>
      <c r="D18" s="52"/>
      <c r="E18" s="52"/>
      <c r="F18" s="52"/>
      <c r="G18" s="52"/>
      <c r="H18" s="52"/>
      <c r="I18" s="52"/>
      <c r="J18" s="52"/>
      <c r="K18" s="52"/>
      <c r="L18" s="52"/>
    </row>
    <row r="19" spans="1:12" ht="57" x14ac:dyDescent="0.2">
      <c r="A19" s="51" t="s">
        <v>90</v>
      </c>
      <c r="B19" s="53" t="s">
        <v>93</v>
      </c>
      <c r="C19" s="53" t="s">
        <v>94</v>
      </c>
      <c r="D19" s="53" t="s">
        <v>95</v>
      </c>
      <c r="E19" s="53" t="s">
        <v>96</v>
      </c>
      <c r="F19" s="53" t="s">
        <v>97</v>
      </c>
      <c r="G19" s="53" t="s">
        <v>98</v>
      </c>
      <c r="H19" s="53" t="s">
        <v>99</v>
      </c>
      <c r="I19" s="53" t="s">
        <v>100</v>
      </c>
      <c r="J19" s="53" t="s">
        <v>101</v>
      </c>
      <c r="K19" s="53" t="s">
        <v>102</v>
      </c>
      <c r="L19" s="53" t="s">
        <v>103</v>
      </c>
    </row>
    <row r="20" spans="1:12" ht="28.5" x14ac:dyDescent="0.2">
      <c r="A20" s="53" t="s">
        <v>104</v>
      </c>
      <c r="B20" s="53" t="s">
        <v>105</v>
      </c>
      <c r="C20" s="53" t="s">
        <v>106</v>
      </c>
      <c r="D20" s="53" t="s">
        <v>104</v>
      </c>
      <c r="E20" s="53" t="s">
        <v>107</v>
      </c>
      <c r="F20" s="53" t="s">
        <v>104</v>
      </c>
      <c r="G20" s="53" t="s">
        <v>104</v>
      </c>
      <c r="H20" s="53" t="s">
        <v>108</v>
      </c>
      <c r="I20" s="53" t="s">
        <v>104</v>
      </c>
      <c r="J20" s="53" t="s">
        <v>106</v>
      </c>
      <c r="K20" s="53" t="s">
        <v>104</v>
      </c>
      <c r="L20" s="53" t="s">
        <v>104</v>
      </c>
    </row>
    <row r="21" spans="1:12" ht="99.75" x14ac:dyDescent="0.2">
      <c r="A21" s="51" t="s">
        <v>135</v>
      </c>
      <c r="B21" s="54" t="s">
        <v>69</v>
      </c>
      <c r="C21" s="54" t="s">
        <v>136</v>
      </c>
      <c r="D21" s="50" t="s">
        <v>114</v>
      </c>
      <c r="E21" s="55"/>
      <c r="F21" s="54" t="s">
        <v>137</v>
      </c>
      <c r="G21" s="54" t="s">
        <v>89</v>
      </c>
      <c r="H21" s="55"/>
      <c r="I21" s="55"/>
      <c r="J21" s="55"/>
      <c r="K21" s="55"/>
      <c r="L21" s="55"/>
    </row>
    <row r="22" spans="1:12" ht="42.75" x14ac:dyDescent="0.2">
      <c r="A22" s="51" t="s">
        <v>111</v>
      </c>
      <c r="B22" s="54" t="s">
        <v>69</v>
      </c>
      <c r="C22" s="54" t="s">
        <v>138</v>
      </c>
      <c r="D22" s="50" t="s">
        <v>114</v>
      </c>
      <c r="E22" s="55"/>
      <c r="F22" s="55"/>
      <c r="G22" s="55"/>
      <c r="H22" s="55"/>
      <c r="I22" s="55"/>
      <c r="J22" s="55"/>
      <c r="K22" s="55"/>
      <c r="L22" s="50" t="s">
        <v>91</v>
      </c>
    </row>
    <row r="23" spans="1:12" ht="356.25" x14ac:dyDescent="0.2">
      <c r="A23" s="51" t="s">
        <v>135</v>
      </c>
      <c r="B23" s="54" t="s">
        <v>139</v>
      </c>
      <c r="C23" s="54" t="s">
        <v>140</v>
      </c>
      <c r="D23" s="50" t="s">
        <v>114</v>
      </c>
      <c r="E23" s="55"/>
      <c r="F23" s="54" t="s">
        <v>137</v>
      </c>
      <c r="G23" s="54" t="s">
        <v>89</v>
      </c>
      <c r="H23" s="55"/>
      <c r="I23" s="55"/>
      <c r="J23" s="55"/>
      <c r="K23" s="55"/>
      <c r="L23" s="55"/>
    </row>
    <row r="25" spans="1:12" ht="15" x14ac:dyDescent="0.2">
      <c r="A25" s="51" t="s">
        <v>164</v>
      </c>
      <c r="B25" s="56" t="s">
        <v>71</v>
      </c>
      <c r="C25" s="56" t="s">
        <v>141</v>
      </c>
    </row>
    <row r="26" spans="1:12" ht="57" x14ac:dyDescent="0.2">
      <c r="A26" s="51" t="s">
        <v>90</v>
      </c>
      <c r="B26" s="53" t="s">
        <v>93</v>
      </c>
      <c r="C26" s="53" t="s">
        <v>94</v>
      </c>
      <c r="D26" s="53" t="s">
        <v>95</v>
      </c>
      <c r="E26" s="53" t="s">
        <v>96</v>
      </c>
      <c r="F26" s="53" t="s">
        <v>97</v>
      </c>
      <c r="G26" s="53" t="s">
        <v>98</v>
      </c>
      <c r="H26" s="53" t="s">
        <v>99</v>
      </c>
      <c r="I26" s="53" t="s">
        <v>100</v>
      </c>
      <c r="J26" s="53" t="s">
        <v>101</v>
      </c>
      <c r="K26" s="53" t="s">
        <v>102</v>
      </c>
      <c r="L26" s="53" t="s">
        <v>103</v>
      </c>
    </row>
    <row r="27" spans="1:12" ht="28.5" x14ac:dyDescent="0.2">
      <c r="A27" s="53" t="s">
        <v>104</v>
      </c>
      <c r="B27" s="53" t="s">
        <v>105</v>
      </c>
      <c r="C27" s="53" t="s">
        <v>106</v>
      </c>
      <c r="D27" s="53" t="s">
        <v>104</v>
      </c>
      <c r="E27" s="53" t="s">
        <v>107</v>
      </c>
      <c r="F27" s="53" t="s">
        <v>104</v>
      </c>
      <c r="G27" s="53" t="s">
        <v>104</v>
      </c>
      <c r="H27" s="53" t="s">
        <v>108</v>
      </c>
      <c r="I27" s="53" t="s">
        <v>104</v>
      </c>
      <c r="J27" s="53" t="s">
        <v>106</v>
      </c>
      <c r="K27" s="53" t="s">
        <v>104</v>
      </c>
      <c r="L27" s="53" t="s">
        <v>104</v>
      </c>
    </row>
    <row r="28" spans="1:12" ht="142.5" x14ac:dyDescent="0.2">
      <c r="A28" s="51" t="s">
        <v>72</v>
      </c>
      <c r="B28" s="54" t="s">
        <v>142</v>
      </c>
      <c r="C28" s="54" t="s">
        <v>143</v>
      </c>
      <c r="D28" s="50" t="s">
        <v>91</v>
      </c>
      <c r="E28" s="55"/>
      <c r="F28" s="55"/>
      <c r="G28" s="55"/>
      <c r="H28" s="55"/>
      <c r="I28" s="55"/>
      <c r="J28" s="55"/>
      <c r="K28" s="55"/>
      <c r="L28" s="55"/>
    </row>
    <row r="29" spans="1:12" ht="42.75" x14ac:dyDescent="0.2">
      <c r="A29" s="51" t="s">
        <v>111</v>
      </c>
      <c r="B29" s="54" t="s">
        <v>144</v>
      </c>
      <c r="C29" s="54" t="s">
        <v>145</v>
      </c>
      <c r="D29" s="50" t="s">
        <v>91</v>
      </c>
      <c r="E29" s="55"/>
      <c r="F29" s="55"/>
      <c r="G29" s="55"/>
      <c r="H29" s="55"/>
      <c r="I29" s="55"/>
      <c r="J29" s="55"/>
      <c r="K29" s="55"/>
      <c r="L29" s="50" t="s">
        <v>91</v>
      </c>
    </row>
    <row r="30" spans="1:12" ht="28.5" x14ac:dyDescent="0.2">
      <c r="A30" s="51" t="s">
        <v>111</v>
      </c>
      <c r="B30" s="54" t="s">
        <v>146</v>
      </c>
      <c r="C30" s="54" t="s">
        <v>147</v>
      </c>
      <c r="D30" s="50" t="s">
        <v>91</v>
      </c>
      <c r="E30" s="55"/>
      <c r="F30" s="55"/>
      <c r="G30" s="55"/>
      <c r="H30" s="55"/>
      <c r="I30" s="55"/>
      <c r="J30" s="55"/>
      <c r="K30" s="55"/>
      <c r="L30" s="50" t="s">
        <v>91</v>
      </c>
    </row>
    <row r="32" spans="1:12" ht="15" x14ac:dyDescent="0.2">
      <c r="A32" s="51" t="s">
        <v>164</v>
      </c>
      <c r="B32" s="51" t="s">
        <v>73</v>
      </c>
      <c r="C32" s="51" t="s">
        <v>148</v>
      </c>
    </row>
    <row r="33" spans="1:12" ht="57" x14ac:dyDescent="0.2">
      <c r="A33" s="51" t="s">
        <v>90</v>
      </c>
      <c r="B33" s="53" t="s">
        <v>93</v>
      </c>
      <c r="C33" s="53" t="s">
        <v>94</v>
      </c>
      <c r="D33" s="53" t="s">
        <v>95</v>
      </c>
      <c r="E33" s="53" t="s">
        <v>96</v>
      </c>
      <c r="F33" s="53" t="s">
        <v>97</v>
      </c>
      <c r="G33" s="53" t="s">
        <v>98</v>
      </c>
      <c r="H33" s="53" t="s">
        <v>99</v>
      </c>
      <c r="I33" s="53" t="s">
        <v>100</v>
      </c>
      <c r="J33" s="53" t="s">
        <v>101</v>
      </c>
      <c r="K33" s="53" t="s">
        <v>102</v>
      </c>
      <c r="L33" s="53" t="s">
        <v>103</v>
      </c>
    </row>
    <row r="34" spans="1:12" ht="28.5" x14ac:dyDescent="0.2">
      <c r="A34" s="53" t="s">
        <v>104</v>
      </c>
      <c r="B34" s="53" t="s">
        <v>105</v>
      </c>
      <c r="C34" s="53" t="s">
        <v>106</v>
      </c>
      <c r="D34" s="53" t="s">
        <v>104</v>
      </c>
      <c r="E34" s="53" t="s">
        <v>107</v>
      </c>
      <c r="F34" s="53" t="s">
        <v>104</v>
      </c>
      <c r="G34" s="53" t="s">
        <v>104</v>
      </c>
      <c r="H34" s="53" t="s">
        <v>108</v>
      </c>
      <c r="I34" s="53" t="s">
        <v>104</v>
      </c>
      <c r="J34" s="53" t="s">
        <v>106</v>
      </c>
      <c r="K34" s="53" t="s">
        <v>104</v>
      </c>
      <c r="L34" s="53" t="s">
        <v>104</v>
      </c>
    </row>
    <row r="35" spans="1:12" ht="28.5" x14ac:dyDescent="0.2">
      <c r="A35" s="51" t="s">
        <v>72</v>
      </c>
      <c r="B35" s="54" t="s">
        <v>149</v>
      </c>
      <c r="C35" s="54" t="s">
        <v>74</v>
      </c>
      <c r="D35" s="50" t="s">
        <v>91</v>
      </c>
      <c r="E35" s="55"/>
      <c r="F35" s="55"/>
      <c r="G35" s="55"/>
      <c r="H35" s="55"/>
      <c r="I35" s="55"/>
      <c r="J35" s="55"/>
      <c r="K35" s="55"/>
      <c r="L35" s="55"/>
    </row>
    <row r="36" spans="1:12" ht="28.5" x14ac:dyDescent="0.2">
      <c r="A36" s="51" t="s">
        <v>72</v>
      </c>
      <c r="B36" s="54" t="s">
        <v>150</v>
      </c>
      <c r="C36" s="54" t="s">
        <v>75</v>
      </c>
      <c r="D36" s="50" t="s">
        <v>91</v>
      </c>
      <c r="E36" s="55"/>
      <c r="F36" s="55"/>
      <c r="G36" s="55"/>
      <c r="H36" s="55"/>
      <c r="I36" s="55"/>
      <c r="J36" s="55"/>
      <c r="K36" s="55"/>
      <c r="L36" s="55"/>
    </row>
    <row r="37" spans="1:12" ht="28.5" x14ac:dyDescent="0.2">
      <c r="A37" s="51" t="s">
        <v>72</v>
      </c>
      <c r="B37" s="54" t="s">
        <v>151</v>
      </c>
      <c r="C37" s="54" t="s">
        <v>76</v>
      </c>
      <c r="D37" s="50" t="s">
        <v>91</v>
      </c>
      <c r="E37" s="55"/>
      <c r="F37" s="55"/>
      <c r="G37" s="55"/>
      <c r="H37" s="55"/>
      <c r="I37" s="55"/>
      <c r="J37" s="55"/>
      <c r="K37" s="55"/>
      <c r="L37" s="55"/>
    </row>
    <row r="38" spans="1:12" ht="28.5" x14ac:dyDescent="0.2">
      <c r="A38" s="51" t="s">
        <v>72</v>
      </c>
      <c r="B38" s="54" t="s">
        <v>152</v>
      </c>
      <c r="C38" s="54" t="s">
        <v>153</v>
      </c>
      <c r="D38" s="50" t="s">
        <v>91</v>
      </c>
      <c r="E38" s="55"/>
      <c r="F38" s="55"/>
      <c r="G38" s="55"/>
      <c r="H38" s="55"/>
      <c r="I38" s="55"/>
      <c r="J38" s="55"/>
      <c r="K38" s="55"/>
      <c r="L38" s="55"/>
    </row>
    <row r="40" spans="1:12" ht="30" x14ac:dyDescent="0.2">
      <c r="A40" s="51" t="s">
        <v>164</v>
      </c>
      <c r="B40" s="51" t="s">
        <v>70</v>
      </c>
      <c r="C40" s="51" t="s">
        <v>165</v>
      </c>
    </row>
    <row r="41" spans="1:12" ht="57" x14ac:dyDescent="0.2">
      <c r="A41" s="51" t="s">
        <v>90</v>
      </c>
      <c r="B41" s="53" t="s">
        <v>93</v>
      </c>
      <c r="C41" s="53" t="s">
        <v>94</v>
      </c>
      <c r="D41" s="53" t="s">
        <v>95</v>
      </c>
      <c r="E41" s="53" t="s">
        <v>96</v>
      </c>
      <c r="F41" s="53" t="s">
        <v>97</v>
      </c>
      <c r="G41" s="53" t="s">
        <v>98</v>
      </c>
      <c r="H41" s="53" t="s">
        <v>99</v>
      </c>
      <c r="I41" s="53" t="s">
        <v>100</v>
      </c>
      <c r="J41" s="53" t="s">
        <v>101</v>
      </c>
      <c r="K41" s="53" t="s">
        <v>102</v>
      </c>
      <c r="L41" s="53" t="s">
        <v>103</v>
      </c>
    </row>
    <row r="42" spans="1:12" ht="28.5" x14ac:dyDescent="0.2">
      <c r="A42" s="53" t="s">
        <v>104</v>
      </c>
      <c r="B42" s="53" t="s">
        <v>105</v>
      </c>
      <c r="C42" s="53" t="s">
        <v>106</v>
      </c>
      <c r="D42" s="53" t="s">
        <v>104</v>
      </c>
      <c r="E42" s="53" t="s">
        <v>107</v>
      </c>
      <c r="F42" s="53" t="s">
        <v>104</v>
      </c>
      <c r="G42" s="53" t="s">
        <v>104</v>
      </c>
      <c r="H42" s="53" t="s">
        <v>108</v>
      </c>
      <c r="I42" s="53" t="s">
        <v>104</v>
      </c>
      <c r="J42" s="53" t="s">
        <v>106</v>
      </c>
      <c r="K42" s="53" t="s">
        <v>104</v>
      </c>
      <c r="L42" s="53" t="s">
        <v>104</v>
      </c>
    </row>
    <row r="43" spans="1:12" ht="99.75" x14ac:dyDescent="0.2">
      <c r="A43" s="51" t="s">
        <v>156</v>
      </c>
      <c r="B43" s="54" t="s">
        <v>157</v>
      </c>
      <c r="C43" s="54" t="s">
        <v>158</v>
      </c>
      <c r="D43" s="50" t="s">
        <v>114</v>
      </c>
      <c r="E43" s="55"/>
      <c r="F43" s="57"/>
      <c r="G43" s="55"/>
      <c r="H43" s="55"/>
      <c r="I43" s="55"/>
      <c r="J43" s="55"/>
      <c r="K43" s="55"/>
      <c r="L43" s="55"/>
    </row>
    <row r="44" spans="1:12" ht="114" x14ac:dyDescent="0.2">
      <c r="A44" s="51" t="s">
        <v>111</v>
      </c>
      <c r="B44" s="54" t="s">
        <v>160</v>
      </c>
      <c r="C44" s="54" t="s">
        <v>161</v>
      </c>
      <c r="D44" s="50" t="s">
        <v>91</v>
      </c>
      <c r="E44" s="55"/>
      <c r="F44" s="55"/>
      <c r="G44" s="55"/>
      <c r="H44" s="55"/>
      <c r="I44" s="55"/>
      <c r="J44" s="55"/>
      <c r="K44" s="55"/>
      <c r="L44" s="50" t="s">
        <v>91</v>
      </c>
    </row>
    <row r="46" spans="1:12" ht="15" x14ac:dyDescent="0.2">
      <c r="A46" s="51" t="s">
        <v>164</v>
      </c>
      <c r="B46" s="51" t="s">
        <v>166</v>
      </c>
      <c r="C46" s="51" t="s">
        <v>167</v>
      </c>
    </row>
    <row r="47" spans="1:12" ht="57" x14ac:dyDescent="0.2">
      <c r="A47" s="51" t="s">
        <v>90</v>
      </c>
      <c r="B47" s="53" t="s">
        <v>93</v>
      </c>
      <c r="C47" s="53" t="s">
        <v>94</v>
      </c>
      <c r="D47" s="53" t="s">
        <v>95</v>
      </c>
      <c r="E47" s="53" t="s">
        <v>96</v>
      </c>
      <c r="F47" s="53" t="s">
        <v>97</v>
      </c>
      <c r="G47" s="53" t="s">
        <v>98</v>
      </c>
      <c r="H47" s="53" t="s">
        <v>99</v>
      </c>
      <c r="I47" s="53" t="s">
        <v>100</v>
      </c>
      <c r="J47" s="53" t="s">
        <v>101</v>
      </c>
      <c r="K47" s="53" t="s">
        <v>102</v>
      </c>
      <c r="L47" s="53" t="s">
        <v>103</v>
      </c>
    </row>
    <row r="48" spans="1:12" ht="28.5" x14ac:dyDescent="0.2">
      <c r="A48" s="53" t="s">
        <v>104</v>
      </c>
      <c r="B48" s="53" t="s">
        <v>105</v>
      </c>
      <c r="C48" s="53" t="s">
        <v>106</v>
      </c>
      <c r="D48" s="53" t="s">
        <v>104</v>
      </c>
      <c r="E48" s="53" t="s">
        <v>107</v>
      </c>
      <c r="F48" s="53" t="s">
        <v>104</v>
      </c>
      <c r="G48" s="53" t="s">
        <v>104</v>
      </c>
      <c r="H48" s="53" t="s">
        <v>108</v>
      </c>
      <c r="I48" s="53" t="s">
        <v>104</v>
      </c>
      <c r="J48" s="53" t="s">
        <v>106</v>
      </c>
      <c r="K48" s="53" t="s">
        <v>104</v>
      </c>
      <c r="L48" s="53" t="s">
        <v>104</v>
      </c>
    </row>
    <row r="49" spans="1:12" ht="71.25" x14ac:dyDescent="0.2">
      <c r="A49" s="51" t="s">
        <v>111</v>
      </c>
      <c r="B49" s="54" t="s">
        <v>168</v>
      </c>
      <c r="C49" s="54" t="s">
        <v>169</v>
      </c>
      <c r="D49" s="50" t="s">
        <v>114</v>
      </c>
      <c r="E49" s="55"/>
      <c r="F49" s="55"/>
      <c r="G49" s="55"/>
      <c r="H49" s="55"/>
      <c r="I49" s="55"/>
      <c r="J49" s="55"/>
      <c r="K49" s="55"/>
      <c r="L49" s="50" t="s">
        <v>91</v>
      </c>
    </row>
    <row r="50" spans="1:12" ht="57" x14ac:dyDescent="0.2">
      <c r="A50" s="51" t="s">
        <v>72</v>
      </c>
      <c r="B50" s="54" t="s">
        <v>170</v>
      </c>
      <c r="C50" s="54" t="s">
        <v>171</v>
      </c>
      <c r="D50" s="50" t="s">
        <v>114</v>
      </c>
      <c r="E50" s="55"/>
      <c r="F50" s="55"/>
      <c r="G50" s="55"/>
      <c r="H50" s="55"/>
      <c r="I50" s="55"/>
      <c r="J50" s="55"/>
      <c r="K50" s="55"/>
      <c r="L50" s="55"/>
    </row>
    <row r="51" spans="1:12" ht="71.25" x14ac:dyDescent="0.2">
      <c r="A51" s="51" t="s">
        <v>156</v>
      </c>
      <c r="B51" s="54" t="s">
        <v>172</v>
      </c>
      <c r="C51" s="54" t="s">
        <v>173</v>
      </c>
      <c r="D51" s="50" t="s">
        <v>114</v>
      </c>
      <c r="E51" s="55"/>
      <c r="F51" s="57"/>
      <c r="G51" s="55"/>
      <c r="H51" s="55"/>
      <c r="I51" s="55"/>
      <c r="J51" s="55"/>
      <c r="K51" s="55"/>
      <c r="L51" s="55"/>
    </row>
    <row r="52" spans="1:12" ht="99.75" x14ac:dyDescent="0.2">
      <c r="A52" s="51" t="s">
        <v>72</v>
      </c>
      <c r="B52" s="54" t="s">
        <v>174</v>
      </c>
      <c r="C52" s="54" t="s">
        <v>175</v>
      </c>
      <c r="D52" s="50" t="s">
        <v>91</v>
      </c>
      <c r="E52" s="55"/>
      <c r="F52" s="55"/>
      <c r="G52" s="55"/>
      <c r="H52" s="55"/>
      <c r="I52" s="55"/>
      <c r="J52" s="55"/>
      <c r="K52" s="55"/>
      <c r="L52" s="55"/>
    </row>
    <row r="53" spans="1:12" ht="99.75" x14ac:dyDescent="0.2">
      <c r="A53" s="51" t="s">
        <v>72</v>
      </c>
      <c r="B53" s="54" t="s">
        <v>176</v>
      </c>
      <c r="C53" s="54" t="s">
        <v>177</v>
      </c>
      <c r="D53" s="50" t="s">
        <v>114</v>
      </c>
      <c r="E53" s="55"/>
      <c r="F53" s="55"/>
      <c r="G53" s="55"/>
      <c r="H53" s="55"/>
      <c r="I53" s="55"/>
      <c r="J53" s="55"/>
      <c r="K53" s="55"/>
      <c r="L53" s="55"/>
    </row>
    <row r="54" spans="1:12" ht="71.25" x14ac:dyDescent="0.2">
      <c r="A54" s="51" t="s">
        <v>72</v>
      </c>
      <c r="B54" s="54" t="s">
        <v>178</v>
      </c>
      <c r="C54" s="54" t="s">
        <v>179</v>
      </c>
      <c r="D54" s="50" t="s">
        <v>114</v>
      </c>
      <c r="E54" s="55"/>
      <c r="F54" s="55"/>
      <c r="G54" s="55"/>
      <c r="H54" s="55"/>
      <c r="I54" s="55"/>
      <c r="J54" s="55"/>
      <c r="K54" s="55"/>
      <c r="L54" s="55"/>
    </row>
    <row r="55" spans="1:12" ht="71.25" x14ac:dyDescent="0.2">
      <c r="A55" s="51" t="s">
        <v>111</v>
      </c>
      <c r="B55" s="54" t="s">
        <v>180</v>
      </c>
      <c r="C55" s="54" t="s">
        <v>179</v>
      </c>
      <c r="D55" s="50" t="s">
        <v>114</v>
      </c>
      <c r="E55" s="55"/>
      <c r="F55" s="55"/>
      <c r="G55" s="55"/>
      <c r="H55" s="55"/>
      <c r="I55" s="55"/>
      <c r="J55" s="55"/>
      <c r="K55" s="55"/>
      <c r="L55" s="50" t="s">
        <v>91</v>
      </c>
    </row>
    <row r="57" spans="1:12" ht="15" x14ac:dyDescent="0.2">
      <c r="A57" s="51" t="s">
        <v>164</v>
      </c>
      <c r="B57" s="51" t="s">
        <v>181</v>
      </c>
      <c r="C57" s="51" t="s">
        <v>182</v>
      </c>
    </row>
    <row r="58" spans="1:12" ht="57" x14ac:dyDescent="0.2">
      <c r="A58" s="51" t="s">
        <v>90</v>
      </c>
      <c r="B58" s="53" t="s">
        <v>93</v>
      </c>
      <c r="C58" s="53" t="s">
        <v>94</v>
      </c>
      <c r="D58" s="53" t="s">
        <v>95</v>
      </c>
      <c r="E58" s="53" t="s">
        <v>96</v>
      </c>
      <c r="F58" s="53" t="s">
        <v>97</v>
      </c>
      <c r="G58" s="53" t="s">
        <v>98</v>
      </c>
      <c r="H58" s="53" t="s">
        <v>99</v>
      </c>
      <c r="I58" s="53" t="s">
        <v>100</v>
      </c>
      <c r="J58" s="53" t="s">
        <v>101</v>
      </c>
      <c r="K58" s="53" t="s">
        <v>102</v>
      </c>
      <c r="L58" s="53" t="s">
        <v>103</v>
      </c>
    </row>
    <row r="59" spans="1:12" ht="28.5" x14ac:dyDescent="0.2">
      <c r="A59" s="53" t="s">
        <v>104</v>
      </c>
      <c r="B59" s="53" t="s">
        <v>105</v>
      </c>
      <c r="C59" s="53" t="s">
        <v>106</v>
      </c>
      <c r="D59" s="53" t="s">
        <v>104</v>
      </c>
      <c r="E59" s="53" t="s">
        <v>107</v>
      </c>
      <c r="F59" s="53" t="s">
        <v>104</v>
      </c>
      <c r="G59" s="53" t="s">
        <v>104</v>
      </c>
      <c r="H59" s="53" t="s">
        <v>108</v>
      </c>
      <c r="I59" s="53" t="s">
        <v>104</v>
      </c>
      <c r="J59" s="53" t="s">
        <v>106</v>
      </c>
      <c r="K59" s="53" t="s">
        <v>104</v>
      </c>
      <c r="L59" s="53" t="s">
        <v>104</v>
      </c>
    </row>
    <row r="60" spans="1:12" ht="71.25" x14ac:dyDescent="0.2">
      <c r="A60" s="51" t="s">
        <v>156</v>
      </c>
      <c r="B60" s="54" t="s">
        <v>183</v>
      </c>
      <c r="C60" s="54" t="s">
        <v>184</v>
      </c>
      <c r="D60" s="50" t="s">
        <v>114</v>
      </c>
      <c r="E60" s="55"/>
      <c r="F60" s="57"/>
      <c r="G60" s="55"/>
      <c r="H60" s="55"/>
      <c r="I60" s="55"/>
      <c r="J60" s="55"/>
      <c r="K60" s="55"/>
      <c r="L60" s="55"/>
    </row>
    <row r="61" spans="1:12" ht="57" x14ac:dyDescent="0.2">
      <c r="A61" s="51" t="s">
        <v>72</v>
      </c>
      <c r="B61" s="54" t="s">
        <v>185</v>
      </c>
      <c r="C61" s="54" t="s">
        <v>186</v>
      </c>
      <c r="D61" s="50" t="s">
        <v>114</v>
      </c>
      <c r="E61" s="55"/>
      <c r="F61" s="55"/>
      <c r="G61" s="55"/>
      <c r="H61" s="55"/>
      <c r="I61" s="55"/>
      <c r="J61" s="55"/>
      <c r="K61" s="55"/>
      <c r="L61" s="55"/>
    </row>
    <row r="62" spans="1:12" ht="85.5" x14ac:dyDescent="0.2">
      <c r="A62" s="51" t="s">
        <v>156</v>
      </c>
      <c r="B62" s="54" t="s">
        <v>187</v>
      </c>
      <c r="C62" s="54" t="s">
        <v>188</v>
      </c>
      <c r="D62" s="50" t="s">
        <v>114</v>
      </c>
      <c r="E62" s="55"/>
      <c r="F62" s="57"/>
      <c r="G62" s="55"/>
      <c r="H62" s="55"/>
      <c r="I62" s="55"/>
      <c r="J62" s="55"/>
      <c r="K62" s="55"/>
      <c r="L62" s="55"/>
    </row>
    <row r="63" spans="1:12" ht="85.5" x14ac:dyDescent="0.2">
      <c r="A63" s="51" t="s">
        <v>72</v>
      </c>
      <c r="B63" s="54" t="s">
        <v>189</v>
      </c>
      <c r="C63" s="54" t="s">
        <v>190</v>
      </c>
      <c r="D63" s="50" t="s">
        <v>114</v>
      </c>
      <c r="E63" s="55"/>
      <c r="F63" s="55"/>
      <c r="G63" s="55"/>
      <c r="H63" s="55"/>
      <c r="I63" s="55"/>
      <c r="J63" s="55"/>
      <c r="K63" s="55"/>
      <c r="L63" s="55"/>
    </row>
    <row r="64" spans="1:12" ht="42.75" x14ac:dyDescent="0.2">
      <c r="A64" s="51" t="s">
        <v>156</v>
      </c>
      <c r="B64" s="54" t="s">
        <v>191</v>
      </c>
      <c r="C64" s="54" t="s">
        <v>192</v>
      </c>
      <c r="D64" s="50" t="s">
        <v>114</v>
      </c>
      <c r="E64" s="55"/>
      <c r="F64" s="57"/>
      <c r="G64" s="55"/>
      <c r="H64" s="55"/>
      <c r="I64" s="55"/>
      <c r="J64" s="55"/>
      <c r="K64" s="55"/>
      <c r="L64" s="55"/>
    </row>
    <row r="65" spans="1:12" ht="42.75" x14ac:dyDescent="0.2">
      <c r="A65" s="51" t="s">
        <v>111</v>
      </c>
      <c r="B65" s="54" t="s">
        <v>193</v>
      </c>
      <c r="C65" s="54" t="s">
        <v>194</v>
      </c>
      <c r="D65" s="50" t="s">
        <v>114</v>
      </c>
      <c r="E65" s="55"/>
      <c r="F65" s="55"/>
      <c r="G65" s="55"/>
      <c r="H65" s="55"/>
      <c r="I65" s="55"/>
      <c r="J65" s="55"/>
      <c r="K65" s="55"/>
      <c r="L65" s="50" t="s">
        <v>91</v>
      </c>
    </row>
    <row r="66" spans="1:12" ht="57" x14ac:dyDescent="0.2">
      <c r="A66" s="51" t="s">
        <v>111</v>
      </c>
      <c r="B66" s="54" t="s">
        <v>195</v>
      </c>
      <c r="C66" s="54" t="s">
        <v>196</v>
      </c>
      <c r="D66" s="50" t="s">
        <v>114</v>
      </c>
      <c r="E66" s="55"/>
      <c r="F66" s="55"/>
      <c r="G66" s="55"/>
      <c r="H66" s="55"/>
      <c r="I66" s="55"/>
      <c r="J66" s="55"/>
      <c r="K66" s="55"/>
      <c r="L66" s="50" t="s">
        <v>91</v>
      </c>
    </row>
    <row r="68" spans="1:12" ht="15" x14ac:dyDescent="0.2">
      <c r="A68" s="51" t="s">
        <v>164</v>
      </c>
      <c r="B68" s="51" t="s">
        <v>197</v>
      </c>
      <c r="C68" s="51" t="s">
        <v>198</v>
      </c>
    </row>
    <row r="69" spans="1:12" ht="57" x14ac:dyDescent="0.2">
      <c r="A69" s="51" t="s">
        <v>90</v>
      </c>
      <c r="B69" s="53" t="s">
        <v>93</v>
      </c>
      <c r="C69" s="53" t="s">
        <v>94</v>
      </c>
      <c r="D69" s="53" t="s">
        <v>95</v>
      </c>
      <c r="E69" s="53" t="s">
        <v>96</v>
      </c>
      <c r="F69" s="53" t="s">
        <v>97</v>
      </c>
      <c r="G69" s="53" t="s">
        <v>98</v>
      </c>
      <c r="H69" s="53" t="s">
        <v>99</v>
      </c>
      <c r="I69" s="53" t="s">
        <v>100</v>
      </c>
      <c r="J69" s="53" t="s">
        <v>101</v>
      </c>
      <c r="K69" s="53" t="s">
        <v>102</v>
      </c>
      <c r="L69" s="53" t="s">
        <v>103</v>
      </c>
    </row>
    <row r="70" spans="1:12" ht="28.5" x14ac:dyDescent="0.2">
      <c r="A70" s="53" t="s">
        <v>104</v>
      </c>
      <c r="B70" s="53" t="s">
        <v>105</v>
      </c>
      <c r="C70" s="53" t="s">
        <v>106</v>
      </c>
      <c r="D70" s="53" t="s">
        <v>104</v>
      </c>
      <c r="E70" s="53" t="s">
        <v>107</v>
      </c>
      <c r="F70" s="53" t="s">
        <v>104</v>
      </c>
      <c r="G70" s="53" t="s">
        <v>104</v>
      </c>
      <c r="H70" s="53" t="s">
        <v>108</v>
      </c>
      <c r="I70" s="53" t="s">
        <v>104</v>
      </c>
      <c r="J70" s="53" t="s">
        <v>106</v>
      </c>
      <c r="K70" s="53" t="s">
        <v>104</v>
      </c>
      <c r="L70" s="53" t="s">
        <v>104</v>
      </c>
    </row>
    <row r="71" spans="1:12" ht="57" x14ac:dyDescent="0.2">
      <c r="A71" s="51" t="s">
        <v>156</v>
      </c>
      <c r="B71" s="54" t="s">
        <v>199</v>
      </c>
      <c r="C71" s="54" t="s">
        <v>200</v>
      </c>
      <c r="D71" s="50" t="s">
        <v>114</v>
      </c>
      <c r="E71" s="55"/>
      <c r="F71" s="57"/>
      <c r="G71" s="55"/>
      <c r="H71" s="55"/>
      <c r="I71" s="55"/>
      <c r="J71" s="55"/>
      <c r="K71" s="55"/>
      <c r="L71" s="55"/>
    </row>
    <row r="72" spans="1:12" ht="57" x14ac:dyDescent="0.2">
      <c r="A72" s="51" t="s">
        <v>156</v>
      </c>
      <c r="B72" s="54" t="s">
        <v>201</v>
      </c>
      <c r="C72" s="54" t="s">
        <v>202</v>
      </c>
      <c r="D72" s="50" t="s">
        <v>114</v>
      </c>
      <c r="E72" s="55"/>
      <c r="F72" s="57"/>
      <c r="G72" s="55"/>
      <c r="H72" s="55"/>
      <c r="I72" s="55"/>
      <c r="J72" s="55"/>
      <c r="K72" s="55"/>
      <c r="L72" s="55"/>
    </row>
    <row r="74" spans="1:12" ht="30" x14ac:dyDescent="0.2">
      <c r="A74" s="51" t="s">
        <v>164</v>
      </c>
      <c r="B74" s="51" t="s">
        <v>203</v>
      </c>
      <c r="C74" s="51" t="s">
        <v>204</v>
      </c>
    </row>
    <row r="75" spans="1:12" ht="57" x14ac:dyDescent="0.2">
      <c r="A75" s="51" t="s">
        <v>90</v>
      </c>
      <c r="B75" s="53" t="s">
        <v>93</v>
      </c>
      <c r="C75" s="53" t="s">
        <v>205</v>
      </c>
      <c r="D75" s="58" t="s">
        <v>95</v>
      </c>
      <c r="E75" s="58" t="s">
        <v>96</v>
      </c>
      <c r="F75" s="58" t="s">
        <v>206</v>
      </c>
      <c r="G75" s="58" t="s">
        <v>98</v>
      </c>
      <c r="H75" s="58" t="s">
        <v>99</v>
      </c>
      <c r="I75" s="58" t="s">
        <v>100</v>
      </c>
      <c r="J75" s="58" t="s">
        <v>101</v>
      </c>
      <c r="K75" s="58" t="s">
        <v>102</v>
      </c>
      <c r="L75" s="58" t="s">
        <v>103</v>
      </c>
    </row>
    <row r="76" spans="1:12" ht="28.5" x14ac:dyDescent="0.2">
      <c r="A76" s="53" t="s">
        <v>104</v>
      </c>
      <c r="B76" s="53" t="s">
        <v>207</v>
      </c>
      <c r="C76" s="53" t="s">
        <v>207</v>
      </c>
      <c r="D76" s="58" t="s">
        <v>104</v>
      </c>
      <c r="E76" s="58" t="s">
        <v>107</v>
      </c>
      <c r="F76" s="58" t="s">
        <v>104</v>
      </c>
      <c r="G76" s="58" t="s">
        <v>104</v>
      </c>
      <c r="H76" s="58" t="s">
        <v>108</v>
      </c>
      <c r="I76" s="58" t="s">
        <v>104</v>
      </c>
      <c r="J76" s="58" t="s">
        <v>106</v>
      </c>
      <c r="K76" s="58" t="s">
        <v>104</v>
      </c>
      <c r="L76" s="58" t="s">
        <v>104</v>
      </c>
    </row>
    <row r="77" spans="1:12" ht="42.75" x14ac:dyDescent="0.2">
      <c r="A77" s="51" t="s">
        <v>208</v>
      </c>
      <c r="B77" s="54" t="s">
        <v>209</v>
      </c>
      <c r="C77" s="59" t="s">
        <v>210</v>
      </c>
      <c r="D77" s="50" t="s">
        <v>114</v>
      </c>
      <c r="E77" s="55"/>
      <c r="F77" s="54" t="s">
        <v>137</v>
      </c>
      <c r="G77" s="54" t="s">
        <v>89</v>
      </c>
      <c r="H77" s="55"/>
      <c r="I77" s="55"/>
      <c r="J77" s="55"/>
      <c r="K77" s="55"/>
      <c r="L77" s="55"/>
    </row>
    <row r="78" spans="1:12" ht="42.75" x14ac:dyDescent="0.2">
      <c r="A78" s="51" t="s">
        <v>208</v>
      </c>
      <c r="B78" s="54" t="s">
        <v>211</v>
      </c>
      <c r="C78" s="59" t="s">
        <v>212</v>
      </c>
      <c r="D78" s="50" t="s">
        <v>91</v>
      </c>
      <c r="E78" s="55"/>
      <c r="F78" s="55"/>
      <c r="G78" s="55"/>
      <c r="H78" s="55"/>
      <c r="I78" s="55"/>
      <c r="J78" s="55"/>
      <c r="K78" s="55"/>
      <c r="L78" s="55"/>
    </row>
    <row r="79" spans="1:12" ht="71.25" x14ac:dyDescent="0.2">
      <c r="A79" s="51" t="s">
        <v>208</v>
      </c>
      <c r="B79" s="54" t="s">
        <v>213</v>
      </c>
      <c r="C79" s="59" t="s">
        <v>214</v>
      </c>
      <c r="D79" s="50" t="s">
        <v>114</v>
      </c>
      <c r="E79" s="55"/>
      <c r="F79" s="54" t="s">
        <v>137</v>
      </c>
      <c r="G79" s="54" t="s">
        <v>89</v>
      </c>
      <c r="H79" s="55"/>
      <c r="I79" s="55"/>
      <c r="J79" s="55"/>
      <c r="K79" s="55"/>
      <c r="L79" s="55"/>
    </row>
    <row r="80" spans="1:12" ht="57" x14ac:dyDescent="0.2">
      <c r="A80" s="51" t="s">
        <v>208</v>
      </c>
      <c r="B80" s="54" t="s">
        <v>215</v>
      </c>
      <c r="C80" s="59" t="s">
        <v>216</v>
      </c>
      <c r="D80" s="50" t="s">
        <v>114</v>
      </c>
      <c r="E80" s="55"/>
      <c r="F80" s="54" t="s">
        <v>137</v>
      </c>
      <c r="G80" s="54" t="s">
        <v>89</v>
      </c>
      <c r="H80" s="55"/>
      <c r="I80" s="55"/>
      <c r="J80" s="55"/>
      <c r="K80" s="55"/>
      <c r="L80" s="55"/>
    </row>
    <row r="81" spans="1:12" ht="71.25" x14ac:dyDescent="0.2">
      <c r="A81" s="51" t="s">
        <v>208</v>
      </c>
      <c r="B81" s="54" t="s">
        <v>217</v>
      </c>
      <c r="C81" s="59" t="s">
        <v>218</v>
      </c>
      <c r="D81" s="50" t="s">
        <v>114</v>
      </c>
      <c r="E81" s="55"/>
      <c r="F81" s="54" t="s">
        <v>137</v>
      </c>
      <c r="G81" s="54" t="s">
        <v>89</v>
      </c>
      <c r="H81" s="55"/>
      <c r="I81" s="55"/>
      <c r="J81" s="55"/>
      <c r="K81" s="55"/>
      <c r="L81" s="55"/>
    </row>
    <row r="82" spans="1:12" ht="71.25" x14ac:dyDescent="0.2">
      <c r="A82" s="51" t="s">
        <v>208</v>
      </c>
      <c r="B82" s="54" t="s">
        <v>219</v>
      </c>
      <c r="C82" s="59" t="s">
        <v>220</v>
      </c>
      <c r="D82" s="50" t="s">
        <v>114</v>
      </c>
      <c r="E82" s="55"/>
      <c r="F82" s="54" t="s">
        <v>137</v>
      </c>
      <c r="G82" s="54" t="s">
        <v>89</v>
      </c>
      <c r="H82" s="55"/>
      <c r="I82" s="55"/>
      <c r="J82" s="55"/>
      <c r="K82" s="55"/>
      <c r="L82" s="55"/>
    </row>
    <row r="83" spans="1:12" ht="71.25" x14ac:dyDescent="0.2">
      <c r="A83" s="51" t="s">
        <v>208</v>
      </c>
      <c r="B83" s="54" t="s">
        <v>221</v>
      </c>
      <c r="C83" s="59" t="s">
        <v>222</v>
      </c>
      <c r="D83" s="50" t="s">
        <v>114</v>
      </c>
      <c r="E83" s="55"/>
      <c r="F83" s="54" t="s">
        <v>137</v>
      </c>
      <c r="G83" s="54" t="s">
        <v>89</v>
      </c>
      <c r="H83" s="55"/>
      <c r="I83" s="55"/>
      <c r="J83" s="55"/>
      <c r="K83" s="55"/>
      <c r="L83" s="55"/>
    </row>
    <row r="84" spans="1:12" ht="71.25" x14ac:dyDescent="0.2">
      <c r="A84" s="51" t="s">
        <v>208</v>
      </c>
      <c r="B84" s="54" t="s">
        <v>223</v>
      </c>
      <c r="C84" s="59" t="s">
        <v>224</v>
      </c>
      <c r="D84" s="50" t="s">
        <v>114</v>
      </c>
      <c r="E84" s="55"/>
      <c r="F84" s="55"/>
      <c r="G84" s="55"/>
      <c r="H84" s="55"/>
      <c r="I84" s="55"/>
      <c r="J84" s="55"/>
      <c r="K84" s="55"/>
      <c r="L84" s="59" t="s">
        <v>91</v>
      </c>
    </row>
    <row r="85" spans="1:12" ht="57" x14ac:dyDescent="0.2">
      <c r="A85" s="51" t="s">
        <v>208</v>
      </c>
      <c r="B85" s="54" t="s">
        <v>225</v>
      </c>
      <c r="C85" s="59" t="s">
        <v>226</v>
      </c>
      <c r="D85" s="50" t="s">
        <v>114</v>
      </c>
      <c r="E85" s="55"/>
      <c r="F85" s="57"/>
      <c r="G85" s="55"/>
      <c r="H85" s="55"/>
      <c r="I85" s="55"/>
      <c r="J85" s="55"/>
      <c r="K85" s="55"/>
      <c r="L85" s="55"/>
    </row>
    <row r="86" spans="1:12" ht="42.75" x14ac:dyDescent="0.2">
      <c r="A86" s="51" t="s">
        <v>208</v>
      </c>
      <c r="B86" s="54" t="s">
        <v>227</v>
      </c>
      <c r="C86" s="59" t="s">
        <v>228</v>
      </c>
      <c r="D86" s="50" t="s">
        <v>114</v>
      </c>
      <c r="E86" s="55"/>
      <c r="F86" s="57"/>
      <c r="G86" s="55"/>
      <c r="H86" s="55"/>
      <c r="I86" s="55"/>
      <c r="J86" s="55"/>
      <c r="K86" s="55"/>
      <c r="L86" s="55"/>
    </row>
    <row r="87" spans="1:12" ht="57" x14ac:dyDescent="0.2">
      <c r="A87" s="51" t="s">
        <v>208</v>
      </c>
      <c r="B87" s="54" t="s">
        <v>229</v>
      </c>
      <c r="C87" s="59" t="s">
        <v>230</v>
      </c>
      <c r="D87" s="50" t="s">
        <v>114</v>
      </c>
      <c r="E87" s="55"/>
      <c r="F87" s="55"/>
      <c r="G87" s="55"/>
      <c r="H87" s="55"/>
      <c r="I87" s="55"/>
      <c r="J87" s="55"/>
      <c r="K87" s="55"/>
      <c r="L87" s="59" t="s">
        <v>91</v>
      </c>
    </row>
    <row r="89" spans="1:12" ht="30" x14ac:dyDescent="0.2">
      <c r="A89" s="51" t="s">
        <v>164</v>
      </c>
      <c r="B89" s="51" t="s">
        <v>231</v>
      </c>
      <c r="C89" s="51" t="s">
        <v>232</v>
      </c>
    </row>
    <row r="90" spans="1:12" ht="57" x14ac:dyDescent="0.2">
      <c r="A90" s="51" t="s">
        <v>90</v>
      </c>
      <c r="B90" s="53" t="s">
        <v>93</v>
      </c>
      <c r="C90" s="53" t="s">
        <v>205</v>
      </c>
      <c r="D90" s="53" t="s">
        <v>95</v>
      </c>
      <c r="E90" s="53" t="s">
        <v>96</v>
      </c>
      <c r="F90" s="53" t="s">
        <v>206</v>
      </c>
      <c r="G90" s="53" t="s">
        <v>98</v>
      </c>
      <c r="H90" s="53" t="s">
        <v>99</v>
      </c>
      <c r="I90" s="53" t="s">
        <v>100</v>
      </c>
      <c r="J90" s="53" t="s">
        <v>101</v>
      </c>
      <c r="K90" s="53" t="s">
        <v>102</v>
      </c>
      <c r="L90" s="53" t="s">
        <v>103</v>
      </c>
    </row>
    <row r="91" spans="1:12" ht="28.5" x14ac:dyDescent="0.2">
      <c r="A91" s="53" t="s">
        <v>104</v>
      </c>
      <c r="B91" s="53" t="s">
        <v>207</v>
      </c>
      <c r="C91" s="53" t="s">
        <v>207</v>
      </c>
      <c r="D91" s="53" t="s">
        <v>104</v>
      </c>
      <c r="E91" s="53" t="s">
        <v>107</v>
      </c>
      <c r="F91" s="53" t="s">
        <v>104</v>
      </c>
      <c r="G91" s="53" t="s">
        <v>104</v>
      </c>
      <c r="H91" s="53" t="s">
        <v>108</v>
      </c>
      <c r="I91" s="53" t="s">
        <v>104</v>
      </c>
      <c r="J91" s="53" t="s">
        <v>106</v>
      </c>
      <c r="K91" s="53" t="s">
        <v>104</v>
      </c>
      <c r="L91" s="53" t="s">
        <v>104</v>
      </c>
    </row>
    <row r="92" spans="1:12" ht="114" x14ac:dyDescent="0.2">
      <c r="A92" s="51" t="s">
        <v>208</v>
      </c>
      <c r="B92" s="54" t="s">
        <v>233</v>
      </c>
      <c r="C92" s="59" t="s">
        <v>234</v>
      </c>
      <c r="D92" s="50" t="s">
        <v>114</v>
      </c>
      <c r="E92" s="59" t="s">
        <v>235</v>
      </c>
      <c r="F92" s="57"/>
      <c r="G92" s="55"/>
      <c r="H92" s="55"/>
      <c r="I92" s="55"/>
      <c r="J92" s="55"/>
      <c r="K92" s="55"/>
      <c r="L92" s="55"/>
    </row>
    <row r="93" spans="1:12" ht="99.75" x14ac:dyDescent="0.2">
      <c r="A93" s="51" t="s">
        <v>208</v>
      </c>
      <c r="B93" s="54" t="s">
        <v>236</v>
      </c>
      <c r="C93" s="59" t="s">
        <v>237</v>
      </c>
      <c r="D93" s="50" t="s">
        <v>114</v>
      </c>
      <c r="E93" s="59" t="s">
        <v>238</v>
      </c>
      <c r="F93" s="57"/>
      <c r="G93" s="55"/>
      <c r="H93" s="55"/>
      <c r="I93" s="55"/>
      <c r="J93" s="55"/>
      <c r="K93" s="55"/>
      <c r="L93" s="55"/>
    </row>
    <row r="95" spans="1:12" ht="15" x14ac:dyDescent="0.2">
      <c r="A95" s="51" t="s">
        <v>164</v>
      </c>
      <c r="B95" s="51" t="s">
        <v>239</v>
      </c>
      <c r="C95" s="51" t="s">
        <v>240</v>
      </c>
    </row>
    <row r="96" spans="1:12" ht="57" x14ac:dyDescent="0.2">
      <c r="A96" s="51" t="s">
        <v>90</v>
      </c>
      <c r="B96" s="53" t="s">
        <v>93</v>
      </c>
      <c r="C96" s="53" t="s">
        <v>94</v>
      </c>
      <c r="D96" s="53" t="s">
        <v>95</v>
      </c>
      <c r="E96" s="53" t="s">
        <v>96</v>
      </c>
      <c r="F96" s="53" t="s">
        <v>97</v>
      </c>
      <c r="G96" s="53" t="s">
        <v>98</v>
      </c>
      <c r="H96" s="53" t="s">
        <v>99</v>
      </c>
      <c r="I96" s="53" t="s">
        <v>100</v>
      </c>
      <c r="J96" s="53" t="s">
        <v>101</v>
      </c>
      <c r="K96" s="53" t="s">
        <v>102</v>
      </c>
      <c r="L96" s="53" t="s">
        <v>103</v>
      </c>
    </row>
    <row r="97" spans="1:12" ht="28.5" x14ac:dyDescent="0.2">
      <c r="A97" s="53" t="s">
        <v>104</v>
      </c>
      <c r="B97" s="53" t="s">
        <v>105</v>
      </c>
      <c r="C97" s="53" t="s">
        <v>106</v>
      </c>
      <c r="D97" s="53" t="s">
        <v>104</v>
      </c>
      <c r="E97" s="53" t="s">
        <v>107</v>
      </c>
      <c r="F97" s="53" t="s">
        <v>104</v>
      </c>
      <c r="G97" s="53" t="s">
        <v>104</v>
      </c>
      <c r="H97" s="53" t="s">
        <v>108</v>
      </c>
      <c r="I97" s="53" t="s">
        <v>104</v>
      </c>
      <c r="J97" s="53" t="s">
        <v>106</v>
      </c>
      <c r="K97" s="53" t="s">
        <v>104</v>
      </c>
      <c r="L97" s="53" t="s">
        <v>104</v>
      </c>
    </row>
    <row r="98" spans="1:12" ht="114" x14ac:dyDescent="0.2">
      <c r="A98" s="51" t="s">
        <v>156</v>
      </c>
      <c r="B98" s="54" t="s">
        <v>239</v>
      </c>
      <c r="C98" s="54" t="s">
        <v>241</v>
      </c>
      <c r="D98" s="50" t="s">
        <v>114</v>
      </c>
      <c r="E98" s="55"/>
      <c r="F98" s="57"/>
      <c r="G98" s="55"/>
      <c r="H98" s="55"/>
      <c r="I98" s="55"/>
      <c r="J98" s="55"/>
      <c r="K98" s="55"/>
      <c r="L98" s="55"/>
    </row>
    <row r="99" spans="1:12" ht="128.25" x14ac:dyDescent="0.2">
      <c r="A99" s="51" t="s">
        <v>156</v>
      </c>
      <c r="B99" s="54" t="s">
        <v>239</v>
      </c>
      <c r="C99" s="54" t="s">
        <v>242</v>
      </c>
      <c r="D99" s="50" t="s">
        <v>114</v>
      </c>
      <c r="E99" s="55"/>
      <c r="F99" s="57"/>
      <c r="G99" s="55"/>
      <c r="H99" s="55"/>
      <c r="I99" s="55"/>
      <c r="J99" s="55"/>
      <c r="K99" s="55"/>
      <c r="L99" s="5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A53E-23AD-4828-A800-C5811C973376}">
  <dimension ref="A1:L58"/>
  <sheetViews>
    <sheetView tabSelected="1" topLeftCell="A51" workbookViewId="0">
      <selection activeCell="B54" sqref="B54"/>
    </sheetView>
  </sheetViews>
  <sheetFormatPr defaultRowHeight="14.25" x14ac:dyDescent="0.2"/>
  <cols>
    <col min="1" max="1" width="25" style="60" customWidth="1"/>
    <col min="2" max="2" width="29.140625" style="60" bestFit="1" customWidth="1"/>
    <col min="3" max="3" width="50" style="60" customWidth="1"/>
    <col min="4" max="4" width="15.28515625" style="60" bestFit="1" customWidth="1"/>
    <col min="5" max="5" width="12.28515625" style="60" bestFit="1" customWidth="1"/>
    <col min="6" max="6" width="20" style="60" customWidth="1"/>
    <col min="7" max="7" width="10.42578125" style="60" bestFit="1" customWidth="1"/>
    <col min="8" max="8" width="15.140625" style="60" bestFit="1" customWidth="1"/>
    <col min="9" max="9" width="14.28515625" style="60" bestFit="1" customWidth="1"/>
    <col min="10" max="10" width="15.7109375" style="60" bestFit="1" customWidth="1"/>
    <col min="11" max="11" width="16.28515625" style="60" bestFit="1" customWidth="1"/>
    <col min="12" max="12" width="15.28515625" style="60" bestFit="1" customWidth="1"/>
    <col min="13" max="16384" width="9.140625" style="60"/>
  </cols>
  <sheetData>
    <row r="1" spans="1:12" ht="15" x14ac:dyDescent="0.2">
      <c r="A1" s="50" t="s">
        <v>92</v>
      </c>
      <c r="B1" s="50" t="s">
        <v>163</v>
      </c>
    </row>
    <row r="2" spans="1:12" ht="30" x14ac:dyDescent="0.25">
      <c r="A2" s="61" t="s">
        <v>164</v>
      </c>
      <c r="B2" s="62" t="s">
        <v>243</v>
      </c>
      <c r="C2" s="62" t="s">
        <v>244</v>
      </c>
      <c r="D2" s="63"/>
      <c r="E2" s="63"/>
      <c r="F2" s="63"/>
      <c r="G2" s="63"/>
      <c r="H2" s="63"/>
      <c r="I2" s="63"/>
      <c r="J2" s="63"/>
      <c r="K2" s="63"/>
      <c r="L2" s="63"/>
    </row>
    <row r="3" spans="1:12" ht="57" x14ac:dyDescent="0.2">
      <c r="A3" s="62" t="s">
        <v>90</v>
      </c>
      <c r="B3" s="64" t="s">
        <v>93</v>
      </c>
      <c r="C3" s="64" t="s">
        <v>94</v>
      </c>
      <c r="D3" s="64" t="s">
        <v>95</v>
      </c>
      <c r="E3" s="64" t="s">
        <v>96</v>
      </c>
      <c r="F3" s="64" t="s">
        <v>97</v>
      </c>
      <c r="G3" s="64" t="s">
        <v>98</v>
      </c>
      <c r="H3" s="64" t="s">
        <v>99</v>
      </c>
      <c r="I3" s="64" t="s">
        <v>100</v>
      </c>
      <c r="J3" s="64" t="s">
        <v>101</v>
      </c>
      <c r="K3" s="64" t="s">
        <v>102</v>
      </c>
      <c r="L3" s="64" t="s">
        <v>103</v>
      </c>
    </row>
    <row r="4" spans="1:12" ht="28.5" x14ac:dyDescent="0.2">
      <c r="A4" s="64" t="s">
        <v>104</v>
      </c>
      <c r="B4" s="64" t="s">
        <v>105</v>
      </c>
      <c r="C4" s="64" t="s">
        <v>106</v>
      </c>
      <c r="D4" s="64" t="s">
        <v>104</v>
      </c>
      <c r="E4" s="64" t="s">
        <v>107</v>
      </c>
      <c r="F4" s="64" t="s">
        <v>104</v>
      </c>
      <c r="G4" s="64" t="s">
        <v>104</v>
      </c>
      <c r="H4" s="64" t="s">
        <v>108</v>
      </c>
      <c r="I4" s="64" t="s">
        <v>104</v>
      </c>
      <c r="J4" s="64" t="s">
        <v>106</v>
      </c>
      <c r="K4" s="64" t="s">
        <v>104</v>
      </c>
      <c r="L4" s="64" t="s">
        <v>104</v>
      </c>
    </row>
    <row r="5" spans="1:12" ht="199.5" x14ac:dyDescent="0.2">
      <c r="A5" s="62" t="s">
        <v>109</v>
      </c>
      <c r="B5" s="65" t="s">
        <v>245</v>
      </c>
      <c r="C5" s="65" t="s">
        <v>246</v>
      </c>
      <c r="D5" s="66"/>
      <c r="E5" s="66"/>
      <c r="F5" s="66"/>
      <c r="G5" s="66"/>
      <c r="H5" s="66"/>
      <c r="I5" s="66"/>
      <c r="J5" s="66"/>
      <c r="K5" s="66"/>
      <c r="L5" s="66"/>
    </row>
    <row r="7" spans="1:12" ht="15" x14ac:dyDescent="0.2">
      <c r="A7" s="61" t="s">
        <v>164</v>
      </c>
      <c r="B7" s="62" t="s">
        <v>247</v>
      </c>
      <c r="C7" s="62" t="s">
        <v>154</v>
      </c>
    </row>
    <row r="8" spans="1:12" ht="15" x14ac:dyDescent="0.2">
      <c r="A8" s="62" t="s">
        <v>248</v>
      </c>
      <c r="B8" s="89">
        <v>0.2</v>
      </c>
      <c r="C8" s="61"/>
    </row>
    <row r="9" spans="1:12" ht="57" x14ac:dyDescent="0.2">
      <c r="A9" s="62" t="s">
        <v>90</v>
      </c>
      <c r="B9" s="64" t="s">
        <v>93</v>
      </c>
      <c r="C9" s="64" t="s">
        <v>94</v>
      </c>
      <c r="D9" s="64" t="s">
        <v>95</v>
      </c>
      <c r="E9" s="64" t="s">
        <v>96</v>
      </c>
      <c r="F9" s="64" t="s">
        <v>97</v>
      </c>
      <c r="G9" s="64" t="s">
        <v>98</v>
      </c>
      <c r="H9" s="64" t="s">
        <v>99</v>
      </c>
      <c r="I9" s="64" t="s">
        <v>100</v>
      </c>
      <c r="J9" s="64" t="s">
        <v>101</v>
      </c>
      <c r="K9" s="64" t="s">
        <v>102</v>
      </c>
      <c r="L9" s="64" t="s">
        <v>103</v>
      </c>
    </row>
    <row r="10" spans="1:12" ht="28.5" x14ac:dyDescent="0.2">
      <c r="A10" s="64" t="s">
        <v>104</v>
      </c>
      <c r="B10" s="64" t="s">
        <v>105</v>
      </c>
      <c r="C10" s="64" t="s">
        <v>106</v>
      </c>
      <c r="D10" s="64" t="s">
        <v>104</v>
      </c>
      <c r="E10" s="64" t="s">
        <v>107</v>
      </c>
      <c r="F10" s="64" t="s">
        <v>104</v>
      </c>
      <c r="G10" s="64" t="s">
        <v>104</v>
      </c>
      <c r="H10" s="64" t="s">
        <v>108</v>
      </c>
      <c r="I10" s="64" t="s">
        <v>104</v>
      </c>
      <c r="J10" s="64" t="s">
        <v>106</v>
      </c>
      <c r="K10" s="64" t="s">
        <v>104</v>
      </c>
      <c r="L10" s="64" t="s">
        <v>104</v>
      </c>
    </row>
    <row r="11" spans="1:12" ht="57" x14ac:dyDescent="0.2">
      <c r="A11" s="62" t="s">
        <v>111</v>
      </c>
      <c r="B11" s="65" t="s">
        <v>249</v>
      </c>
      <c r="C11" s="65" t="s">
        <v>250</v>
      </c>
      <c r="D11" s="67" t="s">
        <v>114</v>
      </c>
      <c r="E11" s="66"/>
      <c r="F11" s="66"/>
      <c r="G11" s="66"/>
      <c r="H11" s="68">
        <v>25</v>
      </c>
      <c r="I11" s="67" t="s">
        <v>91</v>
      </c>
      <c r="J11" s="65" t="s">
        <v>251</v>
      </c>
      <c r="K11" s="65" t="s">
        <v>252</v>
      </c>
      <c r="L11" s="67" t="s">
        <v>91</v>
      </c>
    </row>
    <row r="12" spans="1:12" ht="42.75" x14ac:dyDescent="0.2">
      <c r="A12" s="62" t="s">
        <v>111</v>
      </c>
      <c r="B12" s="65" t="s">
        <v>253</v>
      </c>
      <c r="C12" s="65" t="s">
        <v>254</v>
      </c>
      <c r="D12" s="67" t="s">
        <v>114</v>
      </c>
      <c r="E12" s="66"/>
      <c r="F12" s="66"/>
      <c r="G12" s="66"/>
      <c r="H12" s="68">
        <v>25</v>
      </c>
      <c r="I12" s="67" t="s">
        <v>114</v>
      </c>
      <c r="J12" s="68"/>
      <c r="K12" s="65" t="s">
        <v>252</v>
      </c>
      <c r="L12" s="67" t="s">
        <v>91</v>
      </c>
    </row>
    <row r="13" spans="1:12" ht="57" x14ac:dyDescent="0.2">
      <c r="A13" s="62" t="s">
        <v>111</v>
      </c>
      <c r="B13" s="65" t="s">
        <v>255</v>
      </c>
      <c r="C13" s="65" t="s">
        <v>256</v>
      </c>
      <c r="D13" s="67" t="s">
        <v>114</v>
      </c>
      <c r="E13" s="66"/>
      <c r="F13" s="66"/>
      <c r="G13" s="66"/>
      <c r="H13" s="68">
        <v>25</v>
      </c>
      <c r="I13" s="67" t="s">
        <v>114</v>
      </c>
      <c r="J13" s="68"/>
      <c r="K13" s="65" t="s">
        <v>252</v>
      </c>
      <c r="L13" s="67" t="s">
        <v>91</v>
      </c>
    </row>
    <row r="14" spans="1:12" ht="99.75" x14ac:dyDescent="0.2">
      <c r="A14" s="62" t="s">
        <v>111</v>
      </c>
      <c r="B14" s="65" t="s">
        <v>257</v>
      </c>
      <c r="C14" s="65" t="s">
        <v>258</v>
      </c>
      <c r="D14" s="67" t="s">
        <v>91</v>
      </c>
      <c r="E14" s="66"/>
      <c r="F14" s="66"/>
      <c r="G14" s="66"/>
      <c r="H14" s="68">
        <v>25</v>
      </c>
      <c r="I14" s="67" t="s">
        <v>114</v>
      </c>
      <c r="J14" s="68"/>
      <c r="K14" s="65" t="s">
        <v>252</v>
      </c>
      <c r="L14" s="67" t="s">
        <v>91</v>
      </c>
    </row>
    <row r="16" spans="1:12" ht="15" x14ac:dyDescent="0.2">
      <c r="A16" s="61" t="s">
        <v>164</v>
      </c>
      <c r="B16" s="62" t="s">
        <v>259</v>
      </c>
      <c r="C16" s="62" t="s">
        <v>260</v>
      </c>
    </row>
    <row r="17" spans="1:12" ht="15" x14ac:dyDescent="0.2">
      <c r="A17" s="62" t="s">
        <v>155</v>
      </c>
      <c r="B17" s="89">
        <v>0.15</v>
      </c>
      <c r="C17" s="61"/>
    </row>
    <row r="18" spans="1:12" ht="57" x14ac:dyDescent="0.2">
      <c r="A18" s="62" t="s">
        <v>90</v>
      </c>
      <c r="B18" s="64" t="s">
        <v>93</v>
      </c>
      <c r="C18" s="64" t="s">
        <v>94</v>
      </c>
      <c r="D18" s="64" t="s">
        <v>95</v>
      </c>
      <c r="E18" s="64" t="s">
        <v>96</v>
      </c>
      <c r="F18" s="64" t="s">
        <v>97</v>
      </c>
      <c r="G18" s="64" t="s">
        <v>98</v>
      </c>
      <c r="H18" s="64" t="s">
        <v>99</v>
      </c>
      <c r="I18" s="64" t="s">
        <v>100</v>
      </c>
      <c r="J18" s="64" t="s">
        <v>101</v>
      </c>
      <c r="K18" s="64" t="s">
        <v>102</v>
      </c>
      <c r="L18" s="64" t="s">
        <v>103</v>
      </c>
    </row>
    <row r="19" spans="1:12" ht="28.5" x14ac:dyDescent="0.2">
      <c r="A19" s="64" t="s">
        <v>104</v>
      </c>
      <c r="B19" s="64" t="s">
        <v>105</v>
      </c>
      <c r="C19" s="64" t="s">
        <v>106</v>
      </c>
      <c r="D19" s="64" t="s">
        <v>104</v>
      </c>
      <c r="E19" s="64" t="s">
        <v>107</v>
      </c>
      <c r="F19" s="64" t="s">
        <v>104</v>
      </c>
      <c r="G19" s="64" t="s">
        <v>104</v>
      </c>
      <c r="H19" s="64" t="s">
        <v>108</v>
      </c>
      <c r="I19" s="64" t="s">
        <v>104</v>
      </c>
      <c r="J19" s="64" t="s">
        <v>106</v>
      </c>
      <c r="K19" s="64" t="s">
        <v>104</v>
      </c>
      <c r="L19" s="64" t="s">
        <v>104</v>
      </c>
    </row>
    <row r="20" spans="1:12" ht="85.5" x14ac:dyDescent="0.2">
      <c r="A20" s="62" t="s">
        <v>72</v>
      </c>
      <c r="B20" s="65" t="s">
        <v>261</v>
      </c>
      <c r="C20" s="65" t="s">
        <v>262</v>
      </c>
      <c r="D20" s="67" t="s">
        <v>114</v>
      </c>
      <c r="E20" s="66"/>
      <c r="F20" s="66"/>
      <c r="G20" s="66"/>
      <c r="H20" s="68">
        <v>100</v>
      </c>
      <c r="I20" s="67" t="s">
        <v>114</v>
      </c>
      <c r="J20" s="68"/>
      <c r="K20" s="65" t="s">
        <v>252</v>
      </c>
      <c r="L20" s="66"/>
    </row>
    <row r="22" spans="1:12" ht="15" x14ac:dyDescent="0.2">
      <c r="A22" s="61" t="s">
        <v>164</v>
      </c>
      <c r="B22" s="62" t="s">
        <v>263</v>
      </c>
      <c r="C22" s="62" t="s">
        <v>264</v>
      </c>
    </row>
    <row r="23" spans="1:12" ht="15" x14ac:dyDescent="0.2">
      <c r="A23" s="62" t="s">
        <v>155</v>
      </c>
      <c r="B23" s="89">
        <v>0.15</v>
      </c>
      <c r="C23" s="61"/>
    </row>
    <row r="24" spans="1:12" ht="57" x14ac:dyDescent="0.2">
      <c r="A24" s="62" t="s">
        <v>90</v>
      </c>
      <c r="B24" s="64" t="s">
        <v>93</v>
      </c>
      <c r="C24" s="64" t="s">
        <v>94</v>
      </c>
      <c r="D24" s="69" t="s">
        <v>95</v>
      </c>
      <c r="E24" s="69" t="s">
        <v>96</v>
      </c>
      <c r="F24" s="69" t="s">
        <v>97</v>
      </c>
      <c r="G24" s="69" t="s">
        <v>98</v>
      </c>
      <c r="H24" s="69" t="s">
        <v>99</v>
      </c>
      <c r="I24" s="69" t="s">
        <v>100</v>
      </c>
      <c r="J24" s="69" t="s">
        <v>101</v>
      </c>
      <c r="K24" s="69" t="s">
        <v>102</v>
      </c>
      <c r="L24" s="69" t="s">
        <v>103</v>
      </c>
    </row>
    <row r="25" spans="1:12" ht="28.5" x14ac:dyDescent="0.2">
      <c r="A25" s="64" t="s">
        <v>104</v>
      </c>
      <c r="B25" s="64" t="s">
        <v>105</v>
      </c>
      <c r="C25" s="64" t="s">
        <v>106</v>
      </c>
      <c r="D25" s="69" t="s">
        <v>104</v>
      </c>
      <c r="E25" s="69" t="s">
        <v>107</v>
      </c>
      <c r="F25" s="69" t="s">
        <v>104</v>
      </c>
      <c r="G25" s="69" t="s">
        <v>104</v>
      </c>
      <c r="H25" s="69" t="s">
        <v>108</v>
      </c>
      <c r="I25" s="69" t="s">
        <v>104</v>
      </c>
      <c r="J25" s="69" t="s">
        <v>106</v>
      </c>
      <c r="K25" s="69" t="s">
        <v>104</v>
      </c>
      <c r="L25" s="69" t="s">
        <v>104</v>
      </c>
    </row>
    <row r="26" spans="1:12" ht="28.5" x14ac:dyDescent="0.2">
      <c r="A26" s="62" t="s">
        <v>156</v>
      </c>
      <c r="B26" s="65" t="s">
        <v>265</v>
      </c>
      <c r="C26" s="65" t="s">
        <v>266</v>
      </c>
      <c r="D26" s="67" t="s">
        <v>91</v>
      </c>
      <c r="E26" s="66"/>
      <c r="F26" s="65" t="s">
        <v>267</v>
      </c>
      <c r="G26" s="66"/>
      <c r="H26" s="68">
        <v>14.3</v>
      </c>
      <c r="I26" s="67" t="s">
        <v>114</v>
      </c>
      <c r="J26" s="68"/>
      <c r="K26" s="65" t="s">
        <v>159</v>
      </c>
      <c r="L26" s="66"/>
    </row>
    <row r="27" spans="1:12" ht="42.75" x14ac:dyDescent="0.2">
      <c r="A27" s="62" t="s">
        <v>156</v>
      </c>
      <c r="B27" s="65" t="s">
        <v>268</v>
      </c>
      <c r="C27" s="65" t="s">
        <v>269</v>
      </c>
      <c r="D27" s="67" t="s">
        <v>91</v>
      </c>
      <c r="E27" s="66"/>
      <c r="F27" s="65" t="s">
        <v>267</v>
      </c>
      <c r="G27" s="66"/>
      <c r="H27" s="68">
        <v>14.3</v>
      </c>
      <c r="I27" s="67" t="s">
        <v>114</v>
      </c>
      <c r="J27" s="68"/>
      <c r="K27" s="65" t="s">
        <v>159</v>
      </c>
      <c r="L27" s="66"/>
    </row>
    <row r="28" spans="1:12" ht="28.5" x14ac:dyDescent="0.2">
      <c r="A28" s="62" t="s">
        <v>156</v>
      </c>
      <c r="B28" s="65" t="s">
        <v>270</v>
      </c>
      <c r="C28" s="65" t="s">
        <v>271</v>
      </c>
      <c r="D28" s="67" t="s">
        <v>91</v>
      </c>
      <c r="E28" s="66"/>
      <c r="F28" s="65" t="s">
        <v>267</v>
      </c>
      <c r="G28" s="66"/>
      <c r="H28" s="68">
        <v>14.3</v>
      </c>
      <c r="I28" s="67" t="s">
        <v>114</v>
      </c>
      <c r="J28" s="68"/>
      <c r="K28" s="65" t="s">
        <v>159</v>
      </c>
      <c r="L28" s="66"/>
    </row>
    <row r="29" spans="1:12" ht="114" x14ac:dyDescent="0.2">
      <c r="A29" s="62" t="s">
        <v>156</v>
      </c>
      <c r="B29" s="65" t="s">
        <v>272</v>
      </c>
      <c r="C29" s="65" t="s">
        <v>273</v>
      </c>
      <c r="D29" s="67" t="s">
        <v>91</v>
      </c>
      <c r="E29" s="66"/>
      <c r="F29" s="65" t="s">
        <v>267</v>
      </c>
      <c r="G29" s="66"/>
      <c r="H29" s="68">
        <v>14.3</v>
      </c>
      <c r="I29" s="67" t="s">
        <v>114</v>
      </c>
      <c r="J29" s="68"/>
      <c r="K29" s="65" t="s">
        <v>159</v>
      </c>
      <c r="L29" s="66"/>
    </row>
    <row r="30" spans="1:12" ht="57" x14ac:dyDescent="0.2">
      <c r="A30" s="62" t="s">
        <v>156</v>
      </c>
      <c r="B30" s="65" t="s">
        <v>274</v>
      </c>
      <c r="C30" s="65" t="s">
        <v>275</v>
      </c>
      <c r="D30" s="67" t="s">
        <v>91</v>
      </c>
      <c r="E30" s="66"/>
      <c r="F30" s="65" t="s">
        <v>267</v>
      </c>
      <c r="G30" s="66"/>
      <c r="H30" s="68">
        <v>14.3</v>
      </c>
      <c r="I30" s="67" t="s">
        <v>114</v>
      </c>
      <c r="J30" s="68"/>
      <c r="K30" s="65" t="s">
        <v>159</v>
      </c>
      <c r="L30" s="66"/>
    </row>
    <row r="31" spans="1:12" ht="85.5" x14ac:dyDescent="0.2">
      <c r="A31" s="62" t="s">
        <v>156</v>
      </c>
      <c r="B31" s="65" t="s">
        <v>276</v>
      </c>
      <c r="C31" s="65" t="s">
        <v>277</v>
      </c>
      <c r="D31" s="67" t="s">
        <v>91</v>
      </c>
      <c r="E31" s="66"/>
      <c r="F31" s="65" t="s">
        <v>267</v>
      </c>
      <c r="G31" s="66"/>
      <c r="H31" s="68">
        <v>14.3</v>
      </c>
      <c r="I31" s="67" t="s">
        <v>114</v>
      </c>
      <c r="J31" s="68"/>
      <c r="K31" s="65" t="s">
        <v>159</v>
      </c>
      <c r="L31" s="66"/>
    </row>
    <row r="32" spans="1:12" ht="28.5" x14ac:dyDescent="0.2">
      <c r="A32" s="62" t="s">
        <v>156</v>
      </c>
      <c r="B32" s="65" t="s">
        <v>278</v>
      </c>
      <c r="C32" s="65" t="s">
        <v>279</v>
      </c>
      <c r="D32" s="67" t="s">
        <v>91</v>
      </c>
      <c r="E32" s="66"/>
      <c r="F32" s="65" t="s">
        <v>267</v>
      </c>
      <c r="G32" s="66"/>
      <c r="H32" s="68">
        <v>14.2</v>
      </c>
      <c r="I32" s="67" t="s">
        <v>114</v>
      </c>
      <c r="J32" s="68"/>
      <c r="K32" s="65" t="s">
        <v>159</v>
      </c>
      <c r="L32" s="66"/>
    </row>
    <row r="34" spans="1:12" ht="30" x14ac:dyDescent="0.2">
      <c r="A34" s="61" t="s">
        <v>164</v>
      </c>
      <c r="B34" s="62" t="s">
        <v>280</v>
      </c>
      <c r="C34" s="62" t="s">
        <v>281</v>
      </c>
    </row>
    <row r="35" spans="1:12" ht="15" x14ac:dyDescent="0.2">
      <c r="A35" s="62" t="s">
        <v>155</v>
      </c>
      <c r="B35" s="89">
        <v>0.2</v>
      </c>
      <c r="C35" s="61"/>
    </row>
    <row r="36" spans="1:12" ht="57" x14ac:dyDescent="0.2">
      <c r="A36" s="62" t="s">
        <v>90</v>
      </c>
      <c r="B36" s="64" t="s">
        <v>93</v>
      </c>
      <c r="C36" s="64" t="s">
        <v>94</v>
      </c>
      <c r="D36" s="64" t="s">
        <v>95</v>
      </c>
      <c r="E36" s="64" t="s">
        <v>96</v>
      </c>
      <c r="F36" s="64" t="s">
        <v>97</v>
      </c>
      <c r="G36" s="64" t="s">
        <v>98</v>
      </c>
      <c r="H36" s="64" t="s">
        <v>99</v>
      </c>
      <c r="I36" s="64" t="s">
        <v>100</v>
      </c>
      <c r="J36" s="64" t="s">
        <v>101</v>
      </c>
      <c r="K36" s="64" t="s">
        <v>102</v>
      </c>
      <c r="L36" s="64" t="s">
        <v>103</v>
      </c>
    </row>
    <row r="37" spans="1:12" ht="28.5" x14ac:dyDescent="0.2">
      <c r="A37" s="64" t="s">
        <v>104</v>
      </c>
      <c r="B37" s="64" t="s">
        <v>105</v>
      </c>
      <c r="C37" s="64" t="s">
        <v>106</v>
      </c>
      <c r="D37" s="64" t="s">
        <v>104</v>
      </c>
      <c r="E37" s="64" t="s">
        <v>107</v>
      </c>
      <c r="F37" s="64" t="s">
        <v>104</v>
      </c>
      <c r="G37" s="64" t="s">
        <v>104</v>
      </c>
      <c r="H37" s="64" t="s">
        <v>108</v>
      </c>
      <c r="I37" s="64" t="s">
        <v>104</v>
      </c>
      <c r="J37" s="64" t="s">
        <v>106</v>
      </c>
      <c r="K37" s="64" t="s">
        <v>104</v>
      </c>
      <c r="L37" s="64" t="s">
        <v>104</v>
      </c>
    </row>
    <row r="38" spans="1:12" ht="99.75" x14ac:dyDescent="0.2">
      <c r="A38" s="62" t="s">
        <v>111</v>
      </c>
      <c r="B38" s="65" t="s">
        <v>282</v>
      </c>
      <c r="C38" s="65" t="s">
        <v>313</v>
      </c>
      <c r="D38" s="67" t="s">
        <v>91</v>
      </c>
      <c r="E38" s="66"/>
      <c r="F38" s="66"/>
      <c r="G38" s="66"/>
      <c r="H38" s="68">
        <v>33.299999999999997</v>
      </c>
      <c r="I38" s="67" t="s">
        <v>114</v>
      </c>
      <c r="J38" s="68"/>
      <c r="K38" s="65" t="s">
        <v>252</v>
      </c>
      <c r="L38" s="67" t="s">
        <v>91</v>
      </c>
    </row>
    <row r="39" spans="1:12" ht="57" x14ac:dyDescent="0.2">
      <c r="A39" s="62" t="s">
        <v>111</v>
      </c>
      <c r="B39" s="65" t="s">
        <v>282</v>
      </c>
      <c r="C39" s="65" t="s">
        <v>312</v>
      </c>
      <c r="D39" s="67" t="s">
        <v>91</v>
      </c>
      <c r="E39" s="66"/>
      <c r="F39" s="66"/>
      <c r="G39" s="66"/>
      <c r="H39" s="68">
        <v>33.4</v>
      </c>
      <c r="I39" s="67" t="s">
        <v>114</v>
      </c>
      <c r="J39" s="68"/>
      <c r="K39" s="65" t="s">
        <v>252</v>
      </c>
      <c r="L39" s="67" t="s">
        <v>91</v>
      </c>
    </row>
    <row r="40" spans="1:12" ht="71.25" x14ac:dyDescent="0.2">
      <c r="A40" s="62" t="s">
        <v>111</v>
      </c>
      <c r="B40" s="65" t="s">
        <v>282</v>
      </c>
      <c r="C40" s="65" t="s">
        <v>314</v>
      </c>
      <c r="D40" s="67" t="s">
        <v>91</v>
      </c>
      <c r="E40" s="66"/>
      <c r="F40" s="66"/>
      <c r="G40" s="66"/>
      <c r="H40" s="68">
        <v>33.299999999999997</v>
      </c>
      <c r="I40" s="67" t="s">
        <v>114</v>
      </c>
      <c r="J40" s="68"/>
      <c r="K40" s="65" t="s">
        <v>252</v>
      </c>
      <c r="L40" s="67" t="s">
        <v>91</v>
      </c>
    </row>
    <row r="42" spans="1:12" ht="15" x14ac:dyDescent="0.2">
      <c r="A42" s="61" t="s">
        <v>164</v>
      </c>
      <c r="B42" s="62" t="s">
        <v>283</v>
      </c>
      <c r="C42" s="62" t="s">
        <v>284</v>
      </c>
    </row>
    <row r="43" spans="1:12" ht="15" x14ac:dyDescent="0.2">
      <c r="A43" s="62" t="s">
        <v>155</v>
      </c>
      <c r="B43" s="89">
        <v>0.2</v>
      </c>
      <c r="C43" s="61"/>
    </row>
    <row r="44" spans="1:12" ht="57" x14ac:dyDescent="0.2">
      <c r="A44" s="62" t="s">
        <v>90</v>
      </c>
      <c r="B44" s="64" t="s">
        <v>93</v>
      </c>
      <c r="C44" s="64" t="s">
        <v>94</v>
      </c>
      <c r="D44" s="64" t="s">
        <v>95</v>
      </c>
      <c r="E44" s="64" t="s">
        <v>96</v>
      </c>
      <c r="F44" s="64" t="s">
        <v>97</v>
      </c>
      <c r="G44" s="64" t="s">
        <v>98</v>
      </c>
      <c r="H44" s="64" t="s">
        <v>99</v>
      </c>
      <c r="I44" s="64" t="s">
        <v>100</v>
      </c>
      <c r="J44" s="64" t="s">
        <v>101</v>
      </c>
      <c r="K44" s="64" t="s">
        <v>102</v>
      </c>
      <c r="L44" s="64" t="s">
        <v>103</v>
      </c>
    </row>
    <row r="45" spans="1:12" ht="28.5" x14ac:dyDescent="0.2">
      <c r="A45" s="64" t="s">
        <v>104</v>
      </c>
      <c r="B45" s="64" t="s">
        <v>105</v>
      </c>
      <c r="C45" s="64" t="s">
        <v>106</v>
      </c>
      <c r="D45" s="64" t="s">
        <v>104</v>
      </c>
      <c r="E45" s="64" t="s">
        <v>107</v>
      </c>
      <c r="F45" s="64" t="s">
        <v>104</v>
      </c>
      <c r="G45" s="64" t="s">
        <v>104</v>
      </c>
      <c r="H45" s="64" t="s">
        <v>108</v>
      </c>
      <c r="I45" s="64" t="s">
        <v>104</v>
      </c>
      <c r="J45" s="64" t="s">
        <v>106</v>
      </c>
      <c r="K45" s="64" t="s">
        <v>104</v>
      </c>
      <c r="L45" s="64" t="s">
        <v>104</v>
      </c>
    </row>
    <row r="46" spans="1:12" ht="85.5" x14ac:dyDescent="0.2">
      <c r="A46" s="62" t="s">
        <v>111</v>
      </c>
      <c r="B46" s="65" t="s">
        <v>285</v>
      </c>
      <c r="C46" s="65" t="s">
        <v>286</v>
      </c>
      <c r="D46" s="67" t="s">
        <v>91</v>
      </c>
      <c r="E46" s="66"/>
      <c r="F46" s="66"/>
      <c r="G46" s="66"/>
      <c r="H46" s="68">
        <v>16.7</v>
      </c>
      <c r="I46" s="67" t="s">
        <v>114</v>
      </c>
      <c r="J46" s="68"/>
      <c r="K46" s="65" t="s">
        <v>252</v>
      </c>
      <c r="L46" s="67" t="s">
        <v>91</v>
      </c>
    </row>
    <row r="47" spans="1:12" ht="28.5" x14ac:dyDescent="0.2">
      <c r="A47" s="62" t="s">
        <v>111</v>
      </c>
      <c r="B47" s="65" t="s">
        <v>287</v>
      </c>
      <c r="C47" s="65" t="s">
        <v>288</v>
      </c>
      <c r="D47" s="67" t="s">
        <v>114</v>
      </c>
      <c r="E47" s="66"/>
      <c r="F47" s="66"/>
      <c r="G47" s="66"/>
      <c r="H47" s="68">
        <v>16.7</v>
      </c>
      <c r="I47" s="67" t="s">
        <v>114</v>
      </c>
      <c r="J47" s="68"/>
      <c r="K47" s="65" t="s">
        <v>252</v>
      </c>
      <c r="L47" s="67" t="s">
        <v>91</v>
      </c>
    </row>
    <row r="48" spans="1:12" ht="42.75" x14ac:dyDescent="0.2">
      <c r="A48" s="62" t="s">
        <v>72</v>
      </c>
      <c r="B48" s="65" t="s">
        <v>289</v>
      </c>
      <c r="C48" s="65" t="s">
        <v>290</v>
      </c>
      <c r="D48" s="67" t="s">
        <v>91</v>
      </c>
      <c r="E48" s="66"/>
      <c r="F48" s="66"/>
      <c r="G48" s="66"/>
      <c r="H48" s="68">
        <v>16.7</v>
      </c>
      <c r="I48" s="67" t="s">
        <v>114</v>
      </c>
      <c r="J48" s="68"/>
      <c r="K48" s="65" t="s">
        <v>252</v>
      </c>
      <c r="L48" s="66"/>
    </row>
    <row r="49" spans="1:12" ht="99.75" x14ac:dyDescent="0.2">
      <c r="A49" s="62" t="s">
        <v>111</v>
      </c>
      <c r="B49" s="65" t="s">
        <v>291</v>
      </c>
      <c r="C49" s="65" t="s">
        <v>292</v>
      </c>
      <c r="D49" s="67" t="s">
        <v>91</v>
      </c>
      <c r="E49" s="66"/>
      <c r="F49" s="66"/>
      <c r="G49" s="66"/>
      <c r="H49" s="68">
        <v>16.7</v>
      </c>
      <c r="I49" s="67" t="s">
        <v>114</v>
      </c>
      <c r="J49" s="68"/>
      <c r="K49" s="65" t="s">
        <v>252</v>
      </c>
      <c r="L49" s="67" t="s">
        <v>91</v>
      </c>
    </row>
    <row r="50" spans="1:12" ht="85.5" x14ac:dyDescent="0.2">
      <c r="A50" s="62" t="s">
        <v>111</v>
      </c>
      <c r="B50" s="65" t="s">
        <v>293</v>
      </c>
      <c r="C50" s="65" t="s">
        <v>294</v>
      </c>
      <c r="D50" s="67" t="s">
        <v>91</v>
      </c>
      <c r="E50" s="66"/>
      <c r="F50" s="66"/>
      <c r="G50" s="66"/>
      <c r="H50" s="68">
        <v>16.7</v>
      </c>
      <c r="I50" s="67" t="s">
        <v>114</v>
      </c>
      <c r="J50" s="68"/>
      <c r="K50" s="65" t="s">
        <v>252</v>
      </c>
      <c r="L50" s="67" t="s">
        <v>91</v>
      </c>
    </row>
    <row r="51" spans="1:12" ht="213.75" x14ac:dyDescent="0.2">
      <c r="A51" s="62" t="s">
        <v>135</v>
      </c>
      <c r="B51" s="65" t="s">
        <v>295</v>
      </c>
      <c r="C51" s="65" t="s">
        <v>296</v>
      </c>
      <c r="D51" s="67" t="s">
        <v>91</v>
      </c>
      <c r="E51" s="66"/>
      <c r="F51" s="65" t="s">
        <v>297</v>
      </c>
      <c r="G51" s="65" t="s">
        <v>89</v>
      </c>
      <c r="H51" s="68">
        <v>16.5</v>
      </c>
      <c r="I51" s="67" t="s">
        <v>114</v>
      </c>
      <c r="J51" s="68"/>
      <c r="K51" s="65" t="s">
        <v>159</v>
      </c>
      <c r="L51" s="66"/>
    </row>
    <row r="53" spans="1:12" ht="15" x14ac:dyDescent="0.25">
      <c r="A53" s="70" t="s">
        <v>164</v>
      </c>
      <c r="B53" s="70" t="s">
        <v>307</v>
      </c>
      <c r="C53" s="70" t="s">
        <v>308</v>
      </c>
      <c r="D53" s="76"/>
      <c r="E53" s="77"/>
      <c r="F53" s="77"/>
      <c r="G53" s="77"/>
      <c r="H53" s="77"/>
      <c r="I53" s="77"/>
      <c r="J53" s="77"/>
      <c r="K53" s="77"/>
      <c r="L53" s="77"/>
    </row>
    <row r="54" spans="1:12" ht="15" x14ac:dyDescent="0.25">
      <c r="A54" s="70" t="s">
        <v>248</v>
      </c>
      <c r="B54" s="90">
        <v>0.1</v>
      </c>
      <c r="C54" s="78"/>
      <c r="D54" s="77"/>
      <c r="E54" s="77"/>
      <c r="F54" s="77"/>
      <c r="G54" s="77"/>
      <c r="H54" s="77"/>
      <c r="I54" s="77"/>
      <c r="J54" s="77"/>
      <c r="K54" s="77"/>
      <c r="L54" s="76"/>
    </row>
    <row r="55" spans="1:12" ht="57" x14ac:dyDescent="0.2">
      <c r="A55" s="70" t="s">
        <v>90</v>
      </c>
      <c r="B55" s="79" t="s">
        <v>93</v>
      </c>
      <c r="C55" s="79" t="s">
        <v>94</v>
      </c>
      <c r="D55" s="79" t="s">
        <v>95</v>
      </c>
      <c r="E55" s="79" t="s">
        <v>96</v>
      </c>
      <c r="F55" s="79" t="s">
        <v>97</v>
      </c>
      <c r="G55" s="79" t="s">
        <v>98</v>
      </c>
      <c r="H55" s="79" t="s">
        <v>99</v>
      </c>
      <c r="I55" s="79" t="s">
        <v>100</v>
      </c>
      <c r="J55" s="79" t="s">
        <v>101</v>
      </c>
      <c r="K55" s="79" t="s">
        <v>102</v>
      </c>
      <c r="L55" s="79" t="s">
        <v>103</v>
      </c>
    </row>
    <row r="56" spans="1:12" ht="28.5" x14ac:dyDescent="0.2">
      <c r="A56" s="71" t="s">
        <v>104</v>
      </c>
      <c r="B56" s="79" t="s">
        <v>105</v>
      </c>
      <c r="C56" s="79" t="s">
        <v>106</v>
      </c>
      <c r="D56" s="79" t="s">
        <v>104</v>
      </c>
      <c r="E56" s="79" t="s">
        <v>107</v>
      </c>
      <c r="F56" s="79" t="s">
        <v>104</v>
      </c>
      <c r="G56" s="79" t="s">
        <v>104</v>
      </c>
      <c r="H56" s="79" t="s">
        <v>108</v>
      </c>
      <c r="I56" s="79" t="s">
        <v>104</v>
      </c>
      <c r="J56" s="79" t="s">
        <v>106</v>
      </c>
      <c r="K56" s="79" t="s">
        <v>104</v>
      </c>
      <c r="L56" s="79" t="s">
        <v>104</v>
      </c>
    </row>
    <row r="57" spans="1:12" ht="42.75" x14ac:dyDescent="0.2">
      <c r="A57" s="70" t="s">
        <v>111</v>
      </c>
      <c r="B57" s="72" t="s">
        <v>307</v>
      </c>
      <c r="C57" s="72" t="s">
        <v>309</v>
      </c>
      <c r="D57" s="73" t="s">
        <v>114</v>
      </c>
      <c r="E57" s="74"/>
      <c r="F57" s="74"/>
      <c r="G57" s="74"/>
      <c r="H57" s="75">
        <v>0</v>
      </c>
      <c r="I57" s="73" t="s">
        <v>91</v>
      </c>
      <c r="J57" s="75"/>
      <c r="K57" s="65" t="s">
        <v>252</v>
      </c>
      <c r="L57" s="73" t="s">
        <v>91</v>
      </c>
    </row>
    <row r="58" spans="1:12" ht="171" x14ac:dyDescent="0.2">
      <c r="A58" s="70" t="s">
        <v>111</v>
      </c>
      <c r="B58" s="72" t="s">
        <v>310</v>
      </c>
      <c r="C58" s="72" t="s">
        <v>311</v>
      </c>
      <c r="D58" s="73" t="s">
        <v>114</v>
      </c>
      <c r="E58" s="74"/>
      <c r="F58" s="74"/>
      <c r="G58" s="74"/>
      <c r="H58" s="75">
        <v>0</v>
      </c>
      <c r="I58" s="73" t="s">
        <v>91</v>
      </c>
      <c r="J58" s="75"/>
      <c r="K58" s="65" t="s">
        <v>252</v>
      </c>
      <c r="L58" s="73"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165" ma:contentTypeDescription="Create a new document." ma:contentTypeScope="" ma:versionID="2f99091c4364a10b24f6c0784794ad5e">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35fe91d48be47a6365f77ca9ccdfb54e"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Country" minOccurs="0"/>
                <xsd:element ref="ns3:Policy_x0020_No" minOccurs="0"/>
                <xsd:element ref="ns1:DocumentDescription" minOccurs="0"/>
                <xsd:element ref="ns1:ManualRef" minOccurs="0"/>
                <xsd:element ref="ns1:ManualName" minOccurs="0"/>
                <xsd:element ref="ns3:ManualRef6" minOccurs="0"/>
                <xsd:element ref="ns1:LastReviewed" minOccurs="0"/>
                <xsd:element ref="ns1:ReviewedBy" minOccurs="0"/>
                <xsd:element ref="ns3:Archive" minOccurs="0"/>
                <xsd:element ref="ns3:ReasonforArchiving" minOccurs="0"/>
                <xsd:element ref="ns3:BA_x002d_Dept" minOccurs="0"/>
                <xsd:element ref="ns3:ManualRef4" minOccurs="0"/>
                <xsd:element ref="ns3:ManualRef5" minOccurs="0"/>
                <xsd:element ref="ns3:ManualRef2" minOccurs="0"/>
                <xsd:element ref="ns1:DocumentId" minOccurs="0"/>
                <xsd:element ref="ns1:LegacyCreatedB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BA_x002d_Dept_x003a_Department" minOccurs="0"/>
                <xsd:element ref="ns3:Doc_x0020_Area_x0020_Code_x003a_7BA" minOccurs="0"/>
                <xsd:element ref="ns3:DateandTime" minOccurs="0"/>
                <xsd:element ref="ns3:lcf76f155ced4ddcb4097134ff3c332f" minOccurs="0"/>
                <xsd:element ref="ns1:TaxCatchAll" minOccurs="0"/>
                <xsd:element ref="ns3:ManualRef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indexed="true" ma:internalName="DocumentRef" ma:readOnly="false">
      <xsd:simpleType>
        <xsd:restriction base="dms:Text"/>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ma:readOnly="false">
      <xsd:simpleType>
        <xsd:restriction base="dms:Choice">
          <xsd:enumeration value="Code of Practice"/>
          <xsd:enumeration value="Form"/>
          <xsd:enumeration value="Guidance"/>
          <xsd:enumeration value="Isolation Instruction"/>
          <xsd:enumeration value="Manual"/>
          <xsd:enumeration value="Operational Restriction"/>
          <xsd:enumeration value="Plan"/>
          <xsd:enumeration value="Policy"/>
          <xsd:enumeration value="Procedure"/>
          <xsd:enumeration value="Reference"/>
          <xsd:enumeration value="Risk Assessment"/>
          <xsd:enumeration value="Rules"/>
          <xsd:enumeration value="Specification"/>
          <xsd:enumeration value="Statement"/>
          <xsd:enumeration value="Technical Guide"/>
          <xsd:enumeration value="Terms of Reference"/>
          <xsd:enumeration value="Technical Report"/>
          <xsd:enumeration value="Work Instruction"/>
          <xsd:enumeration value="Management Standard"/>
          <xsd:enumeration value="Risk Standard"/>
          <xsd:enumeration value="URL"/>
        </xsd:restrict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xsd:simpleType>
        <xsd:restriction base="dms:Choice">
          <xsd:enumeration value="Corporate"/>
          <xsd:enumeration value="Customer"/>
          <xsd:enumeration value="Distributed Energy"/>
          <xsd:enumeration value="Enterprise"/>
          <xsd:enumeration value="Energy Portfolio Management"/>
          <xsd:enumeration value="Renewable Operations"/>
          <xsd:enumeration value="Thermal"/>
        </xsd:restriction>
      </xsd:simpleType>
    </xsd:element>
    <xsd:element name="Owner_Author" ma:index="11" nillable="true" ma:displayName="Owner" ma:indexed="true" ma:internalName="Owner_Author" ma:readOnly="false">
      <xsd:simpleType>
        <xsd:restriction base="dms:Text">
          <xsd:maxLength value="255"/>
        </xsd:restriction>
      </xsd:simpleType>
    </xsd:element>
    <xsd:element name="DocumentDescription" ma:index="15" nillable="true" ma:displayName="Document Description" ma:indexed="true" ma:internalName="DocumentDescription" ma:readOnly="false">
      <xsd:simpleType>
        <xsd:restriction base="dms:Text"/>
      </xsd:simpleType>
    </xsd:element>
    <xsd:element name="ManualRef" ma:index="16" nillable="true" ma:displayName="Manual Ref" ma:indexed="true" ma:internalName="ManualRef" ma:readOnly="false">
      <xsd:simpleType>
        <xsd:restriction base="dms:Text"/>
      </xsd:simpleType>
    </xsd:element>
    <xsd:element name="ManualName" ma:index="17" nillable="true" ma:displayName="Manual Name" ma:indexed="true" ma:internalName="ManualName" ma:readOnly="false">
      <xsd:simpleType>
        <xsd:restriction base="dms:Text"/>
      </xsd:simpleType>
    </xsd:element>
    <xsd:element name="LastReviewed" ma:index="19" nillable="true" ma:displayName="Last Reviewed" ma:format="DateOnly" ma:internalName="LastReviewed" ma:readOnly="false">
      <xsd:simpleType>
        <xsd:restriction base="dms:DateTime"/>
      </xsd:simpleType>
    </xsd:element>
    <xsd:element name="ReviewedBy" ma:index="20" nillable="true" ma:displayName="Reviewed By" ma:indexed="true" ma:internalName="ReviewedBy" ma:readOnly="false">
      <xsd:simpleType>
        <xsd:restriction base="dms:Text"/>
      </xsd:simpleType>
    </xsd:element>
    <xsd:element name="DocumentId" ma:index="27" nillable="true" ma:displayName="Document ID" ma:hidden="true" ma:indexed="true" ma:internalName="DocumentId" ma:readOnly="false">
      <xsd:simpleType>
        <xsd:restriction base="dms:Text"/>
      </xsd:simpleType>
    </xsd:element>
    <xsd:element name="LegacyCreatedBy" ma:index="28" nillable="true" ma:displayName="Legacy Created By" ma:hidden="true" ma:internalName="LegacyCreatedBy" ma:readOnly="false">
      <xsd:simpleType>
        <xsd:restriction base="dms:Text"/>
      </xsd:simpleType>
    </xsd:element>
    <xsd:element name="SharedWithUsers" ma:index="3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hidden="true" ma:internalName="SharedWithDetails" ma:readOnly="true">
      <xsd:simpleType>
        <xsd:restriction base="dms:Note"/>
      </xsd:simpleType>
    </xsd:element>
    <xsd:element name="LegacyCreated" ma:index="42" nillable="true" ma:displayName="Legacy Created" ma:hidden="true" ma:internalName="LegacyCreated" ma:readOnly="false">
      <xsd:simpleType>
        <xsd:restriction base="dms:DateTime"/>
      </xsd:simpleType>
    </xsd:element>
    <xsd:element name="SourceUNCPath" ma:index="44" nillable="true" ma:displayName="Source UNC Path" ma:hidden="true" ma:internalName="SourceUNCPath" ma:readOnly="false">
      <xsd:simpleType>
        <xsd:restriction base="dms:Text"/>
      </xsd:simpleType>
    </xsd:element>
    <xsd:element name="SourceFileMissing" ma:index="45" nillable="true" ma:displayName="Source File Missing" ma:hidden="true" ma:internalName="SourceFileMissing" ma:readOnly="false">
      <xsd:simpleType>
        <xsd:restriction base="dms:Text"/>
      </xsd:simpleType>
    </xsd:element>
    <xsd:element name="DocumentMissing" ma:index="48" nillable="true" ma:displayName="Document Missing" ma:hidden="true" ma:internalName="DocumentMissing" ma:readOnly="false">
      <xsd:simpleType>
        <xsd:restriction base="dms:Text"/>
      </xsd:simpleType>
    </xsd:element>
    <xsd:element name="Containers" ma:index="49" nillable="true" ma:displayName="Containers" ma:hidden="true" ma:internalName="Containers" ma:readOnly="false">
      <xsd:simpleType>
        <xsd:restriction base="dms:Text"/>
      </xsd:simpleType>
    </xsd:element>
    <xsd:element name="Viewed" ma:index="50" nillable="true" ma:displayName="Viewed" ma:hidden="true" ma:internalName="Viewed" ma:readOnly="false">
      <xsd:simpleType>
        <xsd:restriction base="dms:Number"/>
      </xsd:simpleType>
    </xsd:element>
    <xsd:element name="TaxCatchAll" ma:index="60"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1" nillable="true" ma:displayName="Unified Compliance Policy Properties" ma:hidden="true" ma:internalName="_ip_UnifiedCompliancePolicyProperties" ma:readOnly="false">
      <xsd:simpleType>
        <xsd:restriction base="dms:Note"/>
      </xsd:simpleType>
    </xsd:element>
    <xsd:element name="_ip_UnifiedCompliancePolicyUIAction" ma:index="5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y" ma:index="12" nillable="true" ma:displayName="Country" ma:default="Global (Applicable to All)" ma:format="Dropdown" ma:internalName="Country" ma:readOnly="false">
      <xsd:simpleType>
        <xsd:restriction base="dms:Choice">
          <xsd:enumeration value="Global (Applicable to All)"/>
          <xsd:enumeration value="Australia"/>
          <xsd:enumeration value="China"/>
          <xsd:enumeration value="Denmark"/>
          <xsd:enumeration value="France"/>
          <xsd:enumeration value="Germany"/>
          <xsd:enumeration value="Greece"/>
          <xsd:enumeration value="Japan"/>
          <xsd:enumeration value="Netherlands"/>
          <xsd:enumeration value="Northern Ireland"/>
          <xsd:enumeration value="Poland"/>
          <xsd:enumeration value="Republic of Ireland"/>
          <xsd:enumeration value="South Korea"/>
          <xsd:enumeration value="Spain"/>
          <xsd:enumeration value="Taiwan"/>
          <xsd:enumeration value="Ukraine"/>
          <xsd:enumeration value="United Kingdom"/>
          <xsd:enumeration value="United States of America"/>
        </xsd:restriction>
      </xsd:simpleType>
    </xsd:element>
    <xsd:element name="Policy_x0020_No" ma:index="13" nillable="true" ma:displayName="Policy No" ma:format="Dropdown"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ManualRef6" ma:index="18" nillable="true" ma:displayName="Additional Info" ma:internalName="ManualRef6" ma:readOnly="false">
      <xsd:simpleType>
        <xsd:restriction base="dms:Text">
          <xsd:maxLength value="255"/>
        </xsd:restriction>
      </xsd:simpleType>
    </xsd:element>
    <xsd:element name="Archive" ma:index="21" nillable="true" ma:displayName="Archive" ma:default="0" ma:description="Click &quot;Yes&quot; to archive this document" ma:internalName="Archive" ma:readOnly="false">
      <xsd:simpleType>
        <xsd:restriction base="dms:Boolean"/>
      </xsd:simpleType>
    </xsd:element>
    <xsd:element name="ReasonforArchiving" ma:index="22" nillable="true" ma:displayName="Reason for Archiving" ma:description="Please select a reason for archiving" ma:format="Dropdown" ma:internalName="ReasonforArchiving">
      <xsd:simpleType>
        <xsd:union memberTypes="dms:Text">
          <xsd:simpleType>
            <xsd:restriction base="dms:Choice">
              <xsd:enumeration value="Obsolete"/>
              <xsd:enumeration value="Superseded"/>
              <xsd:enumeration value="Duplicate"/>
            </xsd:restriction>
          </xsd:simpleType>
        </xsd:union>
      </xsd:simpleType>
    </xsd:element>
    <xsd:element name="BA_x002d_Dept" ma:index="23" nillable="true" ma:displayName="Doc Area Code" ma:format="Dropdown" ma:hidden="true" ma:list="57568b10-f116-4baa-9aa9-3c5937f0e765" ma:internalName="BA_x002d_Dept" ma:readOnly="false" ma:showField="Title">
      <xsd:simpleType>
        <xsd:restriction base="dms:Lookup"/>
      </xsd:simpleType>
    </xsd:element>
    <xsd:element name="ManualRef4" ma:index="24" nillable="true" ma:displayName="Manual Ref 4" ma:hidden="true" ma:internalName="ManualRef4" ma:readOnly="false">
      <xsd:simpleType>
        <xsd:restriction base="dms:Text">
          <xsd:maxLength value="255"/>
        </xsd:restriction>
      </xsd:simpleType>
    </xsd:element>
    <xsd:element name="ManualRef5" ma:index="25" nillable="true" ma:displayName="Manual Ref 5" ma:hidden="true" ma:internalName="ManualRef5" ma:readOnly="false">
      <xsd:simpleType>
        <xsd:restriction base="dms:Text">
          <xsd:maxLength value="255"/>
        </xsd:restriction>
      </xsd:simpleType>
    </xsd:element>
    <xsd:element name="ManualRef2" ma:index="26" nillable="true" ma:displayName="Manual Ref 2" ma:hidden="true" ma:internalName="ManualRef2" ma:readOnly="false">
      <xsd:simpleType>
        <xsd:restriction base="dms:Text">
          <xsd:maxLength value="255"/>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7" nillable="true" ma:displayName="Length (seconds)" ma:hidden="true" ma:internalName="MediaLengthInSeconds" ma:readOnly="true">
      <xsd:simpleType>
        <xsd:restriction base="dms:Unknown"/>
      </xsd:simpleType>
    </xsd:element>
    <xsd:element name="BA_x002d_Dept_x003a_Department" ma:index="55" nillable="true" ma:displayName="Department" ma:format="Dropdown" ma:hidden="true" ma:list="{57568b10-f116-4baa-9aa9-3c5937f0e765}" ma:internalName="BA_x002d_Dept_x003a_Department" ma:readOnly="false" ma:showField="Department">
      <xsd:simpleType>
        <xsd:restriction base="dms:Lookup"/>
      </xsd:simpleType>
    </xsd:element>
    <xsd:element name="Doc_x0020_Area_x0020_Code_x003a_7BA" ma:index="56" nillable="true" ma:displayName="Business Area (New)" ma:hidden="true" ma:list="57568b10-f116-4baa-9aa9-3c5937f0e765" ma:internalName="Doc_x0020_Area_x0020_Code_x003a_7BA" ma:readOnly="true" ma:showField="_x0037_BA" ma:web="2fcad6ce-01bd-4544-8915-fa0e57df0e12">
      <xsd:simpleType>
        <xsd:restriction base="dms:Lookup"/>
      </xsd:simpleType>
    </xsd:element>
    <xsd:element name="DateandTime" ma:index="57" nillable="true" ma:displayName="Date and Time" ma:description="Date and Time" ma:format="DateTime" ma:hidden="true" ma:internalName="DateandTime" ma:readOnly="false">
      <xsd:simpleType>
        <xsd:restriction base="dms:DateTim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anualRef3" ma:index="61" nillable="true" ma:displayName="Manual Ref 3" ma:hidden="true" ma:internalName="ManualRef3"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1.5</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2023-02-02T00:00:00+00:00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BA_x002d_Dept xmlns="ce1b1e3b-c9bf-49ae-b2b6-13938e107c0c" xsi:nil="true"/>
    <BA_x002d_Dept_x003a_Department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Country xmlns="ce1b1e3b-c9bf-49ae-b2b6-13938e107c0c">Global (Applicable to All)</Country>
  </documentManagement>
</p:properties>
</file>

<file path=customXml/itemProps1.xml><?xml version="1.0" encoding="utf-8"?>
<ds:datastoreItem xmlns:ds="http://schemas.openxmlformats.org/officeDocument/2006/customXml" ds:itemID="{94E95CF5-B5CB-4120-B91F-52D03974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82DD77-921B-4B20-874A-16A00790076C}">
  <ds:schemaRefs>
    <ds:schemaRef ds:uri="http://schemas.microsoft.com/sharepoint/v3/contenttype/forms"/>
  </ds:schemaRefs>
</ds:datastoreItem>
</file>

<file path=customXml/itemProps3.xml><?xml version="1.0" encoding="utf-8"?>
<ds:datastoreItem xmlns:ds="http://schemas.openxmlformats.org/officeDocument/2006/customXml" ds:itemID="{5692E49D-6647-42D3-A90B-9912BEE48829}">
  <ds:schemaRefs>
    <ds:schemaRef ds:uri="http://schemas.microsoft.com/office/2006/metadata/properties"/>
    <ds:schemaRef ds:uri="http://schemas.microsoft.com/office/infopath/2007/PartnerControls"/>
    <ds:schemaRef ds:uri="2fcad6ce-01bd-4544-8915-fa0e57df0e12"/>
    <ds:schemaRef ds:uri="http://schemas.microsoft.com/sharepoint/v3"/>
    <ds:schemaRef ds:uri="ce1b1e3b-c9bf-49ae-b2b6-13938e107c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 frame</vt:lpstr>
      <vt:lpstr>PQQ Qualification</vt:lpstr>
      <vt:lpstr>PQQ- Technical </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Jannetta, Michael</cp:lastModifiedBy>
  <cp:revision/>
  <dcterms:created xsi:type="dcterms:W3CDTF">2010-01-21T13:55:42Z</dcterms:created>
  <dcterms:modified xsi:type="dcterms:W3CDTF">2023-10-03T10:36:46Z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