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defaultThemeVersion="124226"/>
  <mc:AlternateContent xmlns:mc="http://schemas.openxmlformats.org/markup-compatibility/2006">
    <mc:Choice Requires="x15">
      <x15ac:absPath xmlns:x15ac="http://schemas.microsoft.com/office/spreadsheetml/2010/11/ac" url="https://ssecom-my.sharepoint.com/personal/nicola_compton_sse_com/Documents/Cabling SPO/Projects/Rising Lateral Mains - SEHPD/PQQ Docs/"/>
    </mc:Choice>
  </mc:AlternateContent>
  <xr:revisionPtr revIDLastSave="82" documentId="8_{31DDD47C-D6FF-4181-B20D-EF79A9083084}" xr6:coauthVersionLast="47" xr6:coauthVersionMax="47" xr10:uidLastSave="{CEECF5E4-F80E-45CA-86F8-13980BC3BBB3}"/>
  <bookViews>
    <workbookView xWindow="19090" yWindow="-110" windowWidth="25820" windowHeight="14020" tabRatio="754" xr2:uid="{00000000-000D-0000-FFFF-FFFF00000000}"/>
  </bookViews>
  <sheets>
    <sheet name="Instructions" sheetId="6" r:id="rId1"/>
    <sheet name="Scoring frame" sheetId="8" r:id="rId2"/>
    <sheet name="PQQ - General" sheetId="13" r:id="rId3"/>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0" i="6" l="1"/>
  <c r="B67" i="6"/>
  <c r="B61" i="6"/>
  <c r="B77" i="6" l="1"/>
  <c r="B75" i="6"/>
  <c r="B73" i="6"/>
  <c r="B72" i="6"/>
  <c r="B68" i="6"/>
  <c r="B63" i="6"/>
  <c r="B62" i="6"/>
  <c r="B58" i="6"/>
  <c r="B56" i="6"/>
  <c r="B43" i="6"/>
  <c r="B42" i="6"/>
  <c r="B41" i="6"/>
  <c r="B36" i="6"/>
  <c r="B33" i="6"/>
  <c r="B32" i="6"/>
  <c r="B31" i="6"/>
  <c r="B30" i="6"/>
  <c r="B29" i="6"/>
  <c r="B28" i="6"/>
  <c r="B27" i="6"/>
  <c r="B26" i="6"/>
  <c r="B19" i="6"/>
  <c r="B8" i="6"/>
  <c r="B6" i="6"/>
  <c r="B4" i="6"/>
</calcChain>
</file>

<file path=xl/sharedStrings.xml><?xml version="1.0" encoding="utf-8"?>
<sst xmlns="http://schemas.openxmlformats.org/spreadsheetml/2006/main" count="250" uniqueCount="140">
  <si>
    <t>Review the Tender Instructions in each section - Update the Variable text fields based on your requirements &amp; details.
This will update the standard instruction text.</t>
  </si>
  <si>
    <t>Item</t>
  </si>
  <si>
    <t xml:space="preserve">Section </t>
  </si>
  <si>
    <t>Introduction</t>
  </si>
  <si>
    <t>Variable Text</t>
  </si>
  <si>
    <t xml:space="preserve"> During the PQQ stage, the intention is;</t>
  </si>
  <si>
    <t>or</t>
  </si>
  <si>
    <t xml:space="preserve">who will then be invited to submit formal bids by way of completion of an Invitation to Tender document. </t>
  </si>
  <si>
    <t>Requirements</t>
  </si>
  <si>
    <t>Under general rules of transparency this information should be sufficiently precise enough to ensure that the market understands the requirement at the earliest stage in the process and so suppliers can make the decision on whether they would have the capacity and capability to undertake the requirement and whether to express an interest or not.</t>
  </si>
  <si>
    <t xml:space="preserve">The general scope of &lt; enter agreement type and brief description&gt; </t>
  </si>
  <si>
    <t>Authority reserves the right to award any number of agreements or none at all.</t>
  </si>
  <si>
    <t>Authority put our customers central to our activities, and aim to focus on delivering outstanding service.  Authority will expect their contractors to align with these goals.</t>
  </si>
  <si>
    <t>Timetable</t>
  </si>
  <si>
    <t>Guidance - Information Provision</t>
  </si>
  <si>
    <t>Potential Applicants should answer all questions as accurately and concisely as possible. Where a question is not relevant to the potential Applicant’s organisation, this should be indicated with an explanation.</t>
  </si>
  <si>
    <t xml:space="preserve">Questions should be answered in English. </t>
  </si>
  <si>
    <t>Potential Applicants will advise the Company of any changes whatsoever in their status during the process.</t>
  </si>
  <si>
    <t>If supporting information is required then please respond in an Appendix to the PQQ document and advise in the space provided against each question of the relevant appendix. Applicants are respectfully asked not to include company literature i.e. brochures with their response.  This is due to the fact that an assessment model based on specific criteria will be used to evaluate responses which cannot be applied to any such company literature.</t>
  </si>
  <si>
    <t xml:space="preserve">Potential Applicants must be explicit and comprehensive in their responses to this PQQ as this will be the single source of information on which responses will be scored.Additionally, applicants are requested to include a single point of contact in their organisation for all correspondence in relation to the PQQ. </t>
  </si>
  <si>
    <t xml:space="preserve">The Authority reserves the right to conduct a due diligence exercise on Potential Providers at the award stage and may, in its absolute discretion, choose to award all, part or none of the requirement to Potential Providers. </t>
  </si>
  <si>
    <t>Information &amp; Data Policy</t>
  </si>
  <si>
    <t>The applicant, whether their submission is accepted or not, shall treat the details of this Pre-Qualification document as private and confidential.</t>
  </si>
  <si>
    <t>By submitting their pre-qualification information, Applicants agree to the following:</t>
  </si>
  <si>
    <t>• The Applicant has examined this Pre-Qualification Document;</t>
  </si>
  <si>
    <t>• Any resultant contract awarded shall be governed under relevant regional Law;</t>
  </si>
  <si>
    <t>• The Applicant is prepared to offer additional security if required by Authority – such appropriate form to be determined by Authority at a later stage;</t>
  </si>
  <si>
    <t>• The Applicant will advise Authority of any changes whatsoever in its status during the process;</t>
  </si>
  <si>
    <t>• The Applicant may be requested to provide further information to support its response to this Pre-Qualification Questionnaire;</t>
  </si>
  <si>
    <t>• Authority is not bound to accept any Application by way of a response to this Pre-Qualification Questionnaire that it may receive;</t>
  </si>
  <si>
    <t>Submission of a response to this Pre-Qualification Questionnaire shall be deemed as acceptance of the above conditions</t>
  </si>
  <si>
    <t xml:space="preserve">Applicants should be aware that erroneous or incorrect responses may result in their removal from the tender list(s). In the event that this is only discovered once invitations to tender have been issued, the applicant may be required to return the tender documents which will be deemed void. </t>
  </si>
  <si>
    <t>Queries about the procurement</t>
  </si>
  <si>
    <t xml:space="preserve">This PQQ is being provided on the same basis to all potential Applicants. </t>
  </si>
  <si>
    <t>Submission of Completed Pre-Qualification Questionnaires</t>
  </si>
  <si>
    <t xml:space="preserve">Please note that completed PQQs received after the closing date may be rejected. </t>
  </si>
  <si>
    <t>Application Selection</t>
  </si>
  <si>
    <t>In the Pre-Qual Tab mandatory questions are highlighted in yellow and an unsatisfactory answer to these questions may lead to exclusion, irrespective of the score on the rest of the PQQ. Applicants should note the answer to these questions or information provided will be critical to whether any further progression of application occurs.</t>
  </si>
  <si>
    <t>Shortlist</t>
  </si>
  <si>
    <t>• Economic and Financial Standing;</t>
  </si>
  <si>
    <t>• Health &amp; Safety and Environmental Standards</t>
  </si>
  <si>
    <t xml:space="preserve">• Technical and Professional Ability </t>
  </si>
  <si>
    <t xml:space="preserve">Each question on the Pre-Qualification questionnaire will be scored as indicated in the "Available Score" column. A pre-determined "weighting" has also been set for each score. </t>
  </si>
  <si>
    <t>Any questions that are scored 'Fail' which have been determined as Pass / Fail will result in an automatic failure for the Applicant irrespective of the scores achieved across the other criteria. The scoring frame shown on the next page defines how question responses will be scored.</t>
  </si>
  <si>
    <t xml:space="preserve">If a minimum threshold has been set, this total minimum score should have been provided in Sections 1 and 8 of this document. In this Section, please provide a breakdown of this total minimum score i.e. the score for each question that is defined as acceptable (e.g. 3) x the number of questions. </t>
  </si>
  <si>
    <t>Evaluation Guidance</t>
  </si>
  <si>
    <t xml:space="preserve">Project Title: </t>
  </si>
  <si>
    <t>Project Reference:</t>
  </si>
  <si>
    <t>Pre-Qualification Questionnaire - Question Scoring Guide (unless otherwise stated for specific questions)</t>
  </si>
  <si>
    <t>Score</t>
  </si>
  <si>
    <t>Definition</t>
  </si>
  <si>
    <t>Explanation</t>
  </si>
  <si>
    <t>No response</t>
  </si>
  <si>
    <t>No information included with the response.</t>
  </si>
  <si>
    <t>Poor response</t>
  </si>
  <si>
    <t>Existence of numerous errors, risks, weaknesses or omissions from the specification, which are difficult to correct, overcome and make acceptable.</t>
  </si>
  <si>
    <t>Inadequate response</t>
  </si>
  <si>
    <t>Some errors, risks, weaknesses or omissions from the specification which whilst possible to correct or overcome, provide cause for concern.</t>
  </si>
  <si>
    <t>Good response</t>
  </si>
  <si>
    <t>Some errors, risks, weaknesses or omissions from the specification, which can be corrected / overcome with minimum effort.</t>
  </si>
  <si>
    <t>Superior response</t>
  </si>
  <si>
    <t xml:space="preserve">Some minor errors, risks, weaknesses or omissions from the specification which may be acceptable as offered. Demonstrates some added value. </t>
  </si>
  <si>
    <t>Exceptional response</t>
  </si>
  <si>
    <t>Fully meets the specification, demonstrates added value with no errors, weaknesses or omissions.</t>
  </si>
  <si>
    <t>Type of Response</t>
  </si>
  <si>
    <t>Mandatory</t>
  </si>
  <si>
    <t xml:space="preserve">Available Score </t>
  </si>
  <si>
    <t>Max Score</t>
  </si>
  <si>
    <t>Weighting</t>
  </si>
  <si>
    <t>Max Score with Weighting</t>
  </si>
  <si>
    <t>Applicant Response</t>
  </si>
  <si>
    <t>Information</t>
  </si>
  <si>
    <t>n/a</t>
  </si>
  <si>
    <t>PASS/FAIL</t>
  </si>
  <si>
    <t>Experience and knowledge</t>
  </si>
  <si>
    <t>Score 0-100 based on scoring frame</t>
  </si>
  <si>
    <t>Health and Safety</t>
  </si>
  <si>
    <t>No = PASS
Yes but sufficient evidence of reform = PASS
Yes but nil evidence of reform = Fail</t>
  </si>
  <si>
    <t>-</t>
  </si>
  <si>
    <t>Quality</t>
  </si>
  <si>
    <t xml:space="preserve">No information contained in this PQQ, or in any communication made between SSEN and any potential Applicant in connection with this PQQ, shall be relied upon as constituting a contract, agreement or representation that any contract shall be offered in accordance with this PQQ. SSEN reserves the right, subject to the appropriate procurement regulations, to change without notice the basis of, or the procedures for, the competitive tendering process or to terminate at any time. </t>
  </si>
  <si>
    <t>The intention of SSE Group is to make an agreement between SSEN and the successful supplier(s). [If a framework also add: the Framework may also be called off by [list of group companies with rights to call off from Framework].</t>
  </si>
  <si>
    <t xml:space="preserve">Any resultant contract entered into shall be governed under English law. </t>
  </si>
  <si>
    <t>SSEN shall not be liable in any way for any costs associated with this submission by any Applicant whether or not the Applicant is accepted at this stage of the process.</t>
  </si>
  <si>
    <t>Under no circumstances shall SSEN incur any liability in respect of this PQQ or any supporting documentation.</t>
  </si>
  <si>
    <t>Framework</t>
  </si>
  <si>
    <t>NEC Suite</t>
  </si>
  <si>
    <t>Set out below is the proposed Procurement timetable for this event. This is intended as a guide only and SSEN reserves the right to amend at any time.</t>
  </si>
  <si>
    <t>SSEN</t>
  </si>
  <si>
    <t>[Section 57 of the Public Contracts Regulations 2015]</t>
  </si>
  <si>
    <t>Nicola Compton</t>
  </si>
  <si>
    <t>Jaggaer</t>
  </si>
  <si>
    <t>Section Weighting</t>
  </si>
  <si>
    <t>Pre-Requisite</t>
  </si>
  <si>
    <t>General</t>
  </si>
  <si>
    <t>Resources and Equipment</t>
  </si>
  <si>
    <t>Environment and Sustainability</t>
  </si>
  <si>
    <t>Subcontractors</t>
  </si>
  <si>
    <t>N/A</t>
  </si>
  <si>
    <r>
      <t>Please confirm you are prepared to tender on the basis of using</t>
    </r>
    <r>
      <rPr>
        <sz val="10"/>
        <rFont val="Calibri"/>
        <family val="2"/>
      </rPr>
      <t xml:space="preserve"> the </t>
    </r>
    <r>
      <rPr>
        <sz val="10"/>
        <color rgb="FFFF0000"/>
        <rFont val="Calibri"/>
        <family val="2"/>
      </rPr>
      <t>NEC3 suite of Contracts</t>
    </r>
    <r>
      <rPr>
        <sz val="10"/>
        <color indexed="8"/>
        <rFont val="Calibri"/>
        <family val="2"/>
      </rPr>
      <t xml:space="preserve">
If no, please do not complete any further information.</t>
    </r>
  </si>
  <si>
    <t>Please confirm that your direct employees, or employees of any contractors or subcontractors who would be utilised to perform any contract resulting from this competitive process and who will be on an SSEN site for more that two hours a week, for eight consecutive weeks or more, will be paid at least the Living Wage rate (excluding apprentices and interns) - as will be required by the contract.</t>
  </si>
  <si>
    <t>Has your company been convicted of any of the offences prescribed under section 57 of the Public Contracts Regulations 2015 (as allowed for under the Utility Contract Regulations 2016).  If yes, the applicant shall provide a statement confirming the details and evidence of self cleaning where applicable.</t>
  </si>
  <si>
    <t>In the past 5 years have you had any similar contracts terminated prematurely and/or had damages claims or other comparable sanctions brought against you for any significant or persistent deficiencies in performance of a substantive requirement of the contract.  If yes, please provide the number of incidents with details and evidence of improvement and risk mitigation where applicable. Please note that responses to this question will be kept confidential but the Authority reserves the right to exclude bidders from the process if considered to present an unacceptable risk to the Authority.</t>
  </si>
  <si>
    <r>
      <t xml:space="preserve">Please confirm whether you are audited to </t>
    </r>
    <r>
      <rPr>
        <b/>
        <sz val="10"/>
        <color rgb="FF000000"/>
        <rFont val="Calibri"/>
        <family val="2"/>
      </rPr>
      <t>Achilles Verify B2</t>
    </r>
    <r>
      <rPr>
        <sz val="10"/>
        <color indexed="8"/>
        <rFont val="Calibri"/>
        <family val="2"/>
      </rPr>
      <t>. If so, please provide your audit report summary. If not, please confirm you are not and that you will become Achilles Verify B2 audit approved within 3 months of contract award if successful.</t>
    </r>
  </si>
  <si>
    <r>
      <t>Bidders must be able to provide all of the works and services required under the contract (subcontracting of some services/works permitted). Please confirm you can provide all of the works and services described in</t>
    </r>
    <r>
      <rPr>
        <sz val="10"/>
        <color rgb="FFFF0000"/>
        <rFont val="Calibri"/>
        <family val="2"/>
      </rPr>
      <t xml:space="preserve"> </t>
    </r>
    <r>
      <rPr>
        <sz val="10"/>
        <rFont val="Calibri"/>
        <family val="2"/>
      </rPr>
      <t>the Rising Mains and Laterals Overview Presentation.</t>
    </r>
  </si>
  <si>
    <r>
      <t xml:space="preserve">A requirement of the contract is that all personnel associated with these works can </t>
    </r>
    <r>
      <rPr>
        <b/>
        <sz val="10"/>
        <color rgb="FF000000"/>
        <rFont val="Calibri"/>
        <family val="2"/>
      </rPr>
      <t>competently communicate</t>
    </r>
    <r>
      <rPr>
        <sz val="10"/>
        <color indexed="8"/>
        <rFont val="Calibri"/>
        <family val="2"/>
      </rPr>
      <t xml:space="preserve"> (written and verbally) in English. Please confirm this requirement will be met.</t>
    </r>
  </si>
  <si>
    <t>Pre-Requisites</t>
  </si>
  <si>
    <t>Company Name (or the lead company from your proposed joint venture / collaboration), address (including registered address if different), and company registration number</t>
  </si>
  <si>
    <t>Applicant makeup (e.g. Sole Applicant, Joint Venture, Partnership etc)</t>
  </si>
  <si>
    <t>Total number of employees.</t>
  </si>
  <si>
    <t>Single point of contact details for ITT: Name, email address, and phone number</t>
  </si>
  <si>
    <r>
      <t xml:space="preserve">Please provide a brief </t>
    </r>
    <r>
      <rPr>
        <b/>
        <sz val="10"/>
        <color rgb="FF000000"/>
        <rFont val="Calibri"/>
        <family val="2"/>
      </rPr>
      <t>history of your organisation</t>
    </r>
    <r>
      <rPr>
        <sz val="10"/>
        <color indexed="8"/>
        <rFont val="Calibri"/>
        <family val="2"/>
      </rPr>
      <t xml:space="preserve"> or executive summary, including key milestones in your organisational development, level of business maturity and general market strategy for the future.</t>
    </r>
  </si>
  <si>
    <r>
      <rPr>
        <sz val="10"/>
        <color rgb="FF000000"/>
        <rFont val="Calibri"/>
        <family val="2"/>
      </rPr>
      <t xml:space="preserve">Please explain how your company has project managed </t>
    </r>
    <r>
      <rPr>
        <sz val="10"/>
        <rFont val="Calibri"/>
        <family val="2"/>
      </rPr>
      <t xml:space="preserve">the inspection and/or replacement of RLM assets on behalf of the DNO or IDNO or BNO in the last 3 years. </t>
    </r>
    <r>
      <rPr>
        <sz val="10"/>
        <color rgb="FF000000"/>
        <rFont val="Calibri"/>
        <family val="2"/>
      </rPr>
      <t xml:space="preserve">
Please detail your experience in managing projects within occupied homes and how you safely manage the risks associated with working in homes and communal/public areas i.e. provide and deploy all necessary barriers warning signs and keep customers informed of works at all stages.
</t>
    </r>
  </si>
  <si>
    <r>
      <rPr>
        <sz val="10"/>
        <color rgb="FF000000"/>
        <rFont val="Calibri"/>
        <family val="2"/>
      </rPr>
      <t xml:space="preserve">Give evidence of your organisation's </t>
    </r>
    <r>
      <rPr>
        <b/>
        <sz val="10"/>
        <color rgb="FF000000"/>
        <rFont val="Calibri"/>
        <family val="2"/>
      </rPr>
      <t>project management</t>
    </r>
    <r>
      <rPr>
        <sz val="10"/>
        <color rgb="FF000000"/>
        <rFont val="Calibri"/>
        <family val="2"/>
      </rPr>
      <t xml:space="preserve"> experience and capabilities for the management of key </t>
    </r>
    <r>
      <rPr>
        <b/>
        <sz val="10"/>
        <color rgb="FF000000"/>
        <rFont val="Calibri"/>
        <family val="2"/>
      </rPr>
      <t>stakeholders</t>
    </r>
    <r>
      <rPr>
        <sz val="10"/>
        <color rgb="FF000000"/>
        <rFont val="Calibri"/>
        <family val="2"/>
      </rPr>
      <t xml:space="preserve"> including:
- local authorities                                                                                                                                                          - landowners (Access consents, easements, wayleaves)
- members of the public affected by the works
- media
Illustrate with best example. </t>
    </r>
  </si>
  <si>
    <r>
      <rPr>
        <sz val="10"/>
        <color rgb="FF000000"/>
        <rFont val="Calibri"/>
        <family val="2"/>
      </rPr>
      <t>Please detail the</t>
    </r>
    <r>
      <rPr>
        <b/>
        <sz val="10"/>
        <color rgb="FF000000"/>
        <rFont val="Calibri"/>
        <family val="2"/>
      </rPr>
      <t xml:space="preserve"> levels of plant</t>
    </r>
    <r>
      <rPr>
        <sz val="10"/>
        <color rgb="FF000000"/>
        <rFont val="Calibri"/>
        <family val="2"/>
      </rPr>
      <t xml:space="preserve"> and equipment you have access to (either owned d</t>
    </r>
    <r>
      <rPr>
        <sz val="10"/>
        <rFont val="Calibri"/>
        <family val="2"/>
      </rPr>
      <t>irectly or leased) to fulfill your current contracts. Please provide details of types of plant and access</t>
    </r>
    <r>
      <rPr>
        <sz val="10"/>
        <color rgb="FF000000"/>
        <rFont val="Calibri"/>
        <family val="2"/>
      </rPr>
      <t xml:space="preserve"> equipment, </t>
    </r>
    <r>
      <rPr>
        <sz val="10"/>
        <rFont val="Calibri"/>
        <family val="2"/>
      </rPr>
      <t>along with plant required for excavation/reinstatement etc., owned or leased, whether dedicated to a contract or part of a pool of plant/equipment, etc.</t>
    </r>
  </si>
  <si>
    <t xml:space="preserve">
The Applicant is to provide CVs for KEY STAFF and a training matrix for all the staff THAT COULD BE EMPLOYED UNDER THE FW  including current certificates they hold, pass dates and areas for upcoming training eg. supervision, NRSWA, MOCOPA, operative and relevant plant certification (dumper, tractors, diggers, grab lorry). The matrix shall also provide details of the number of staff with each relevant certification.</t>
  </si>
  <si>
    <r>
      <t xml:space="preserve">Please provide </t>
    </r>
    <r>
      <rPr>
        <b/>
        <sz val="10"/>
        <color rgb="FF000000"/>
        <rFont val="Calibri"/>
        <family val="2"/>
      </rPr>
      <t>Health and Safety statistics for the last five years</t>
    </r>
    <r>
      <rPr>
        <sz val="10"/>
        <color indexed="8"/>
        <rFont val="Calibri"/>
        <family val="2"/>
      </rPr>
      <t xml:space="preserve"> for your company - or for all parties within your joint venture /collaborations - including Total Recordable injury rate (TRIR). If TRIR is unavailable or not relevant to your organisation then please provide equivalent H&amp;S statistics.</t>
    </r>
  </si>
  <si>
    <r>
      <t xml:space="preserve">Please specify if you have had any </t>
    </r>
    <r>
      <rPr>
        <b/>
        <sz val="10"/>
        <color rgb="FF000000"/>
        <rFont val="Calibri"/>
        <family val="2"/>
      </rPr>
      <t xml:space="preserve">safety enforcement notices, prohibition notices or prosecutions </t>
    </r>
    <r>
      <rPr>
        <sz val="10"/>
        <color indexed="8"/>
        <rFont val="Calibri"/>
        <family val="2"/>
      </rPr>
      <t>occured within your company - or for all parties within your joint venture/collaboration - in the past 3 years. If yes, please provide details of safety enforcement notices, prohibition notices or prosecutions occurred within your company - or for all parties within your joint venture/collaboration, and corrective action taken to ensure such incidents are not repeated.</t>
    </r>
  </si>
  <si>
    <r>
      <t xml:space="preserve">Identify the </t>
    </r>
    <r>
      <rPr>
        <b/>
        <sz val="10"/>
        <color rgb="FF000000"/>
        <rFont val="Calibri"/>
        <family val="2"/>
      </rPr>
      <t>top five health and safety risks associated with the scope of this framework</t>
    </r>
    <r>
      <rPr>
        <sz val="10"/>
        <color indexed="8"/>
        <rFont val="Calibri"/>
        <family val="2"/>
      </rPr>
      <t xml:space="preserve"> and provide details of how these risks can be mitigated.</t>
    </r>
  </si>
  <si>
    <r>
      <t xml:space="preserve">Does your organisation operate a </t>
    </r>
    <r>
      <rPr>
        <b/>
        <sz val="10"/>
        <color rgb="FF000000"/>
        <rFont val="Calibri"/>
        <family val="2"/>
      </rPr>
      <t xml:space="preserve">Health and Safety Management System operated to BS OHSAS 18001 (or equivalent) </t>
    </r>
    <r>
      <rPr>
        <sz val="10"/>
        <color indexed="8"/>
        <rFont val="Calibri"/>
        <family val="2"/>
      </rPr>
      <t>and certified by an independent competent body (such as UKAS or equivalent)?
If yes, please attach the independent certificate and your organisations Health and Safety Policy/management system. If no, then please attach a copy of your organisations Health and Safety policy/management system.</t>
    </r>
  </si>
  <si>
    <t>Pass / Fail</t>
  </si>
  <si>
    <t>Health &amp; Safety</t>
  </si>
  <si>
    <t>Have you had any Environmental enforcement notices, prohibition notices or prosecutions that have occurred in your group or company in the last 3 years? If yes, please provide information about the Environmental enforcement notices, prohibition notices or prosecutions that have occurred in your group or company and corrective actions taken to avoid a repeat of such incident.</t>
  </si>
  <si>
    <r>
      <t>Identify the</t>
    </r>
    <r>
      <rPr>
        <b/>
        <sz val="10"/>
        <color rgb="FF000000"/>
        <rFont val="Calibri"/>
        <family val="2"/>
      </rPr>
      <t xml:space="preserve"> top five environmental risks associated with the scope of this framework</t>
    </r>
    <r>
      <rPr>
        <sz val="10"/>
        <color indexed="8"/>
        <rFont val="Calibri"/>
        <family val="2"/>
      </rPr>
      <t>, incluidng details of how these risks can be mitigated.</t>
    </r>
  </si>
  <si>
    <r>
      <t>Does your organisation operate an</t>
    </r>
    <r>
      <rPr>
        <b/>
        <sz val="10"/>
        <color rgb="FF000000"/>
        <rFont val="Calibri"/>
        <family val="2"/>
      </rPr>
      <t xml:space="preserve"> Environmental Management System operated to ISO:140001 (or equivalent)</t>
    </r>
    <r>
      <rPr>
        <sz val="10"/>
        <color indexed="8"/>
        <rFont val="Calibri"/>
        <family val="2"/>
      </rPr>
      <t xml:space="preserve"> and certified by an independent competent body (such as UKAS or equivalent)?
If yes, please attach the independent certificate and your organisations environmental policy/management system. If no, then please attach a copy of your organisations environmental policy/management system.</t>
    </r>
  </si>
  <si>
    <r>
      <t xml:space="preserve">Does your organisation operate a </t>
    </r>
    <r>
      <rPr>
        <b/>
        <sz val="10"/>
        <color rgb="FF000000"/>
        <rFont val="Calibri"/>
        <family val="2"/>
      </rPr>
      <t>Quality Management System operated to ISO:9001 (or equivalent)</t>
    </r>
    <r>
      <rPr>
        <sz val="10"/>
        <color indexed="8"/>
        <rFont val="Calibri"/>
        <family val="2"/>
      </rPr>
      <t xml:space="preserve"> and certified by an independent competent body (such as UKAS or equivalent)?
If yes, please attach the independent certificate and your organisations quality management system. If no, then please attach a copy of your organisations quality management system.</t>
    </r>
  </si>
  <si>
    <t>Please provide your policy/procedure document(s) for the identification and selection of suppliers and subcontractors, and your policy/procedure documents for management of those suppliers and subcontractors.</t>
  </si>
  <si>
    <t>Information Security</t>
  </si>
  <si>
    <t>No requirements at PQQ stage</t>
  </si>
  <si>
    <t>4 years</t>
  </si>
  <si>
    <t xml:space="preserve">"It is intended to prequalify Applicants on the basis of information provided in response to this questionnaire including assessment of the following criteria:
1. Pre-Requisite
2. General
3. Experience and Knowledge
4. Resources and Equipment
5. Health and Safety
6. Environment and Sustainability
7. Quality
8. Subcontractors
The scoring frame shown in the next tab defines how question responses will be scored. The Authority’s intention is to arrive at a Short List of up to 10 Suppliers on each lot who’ve achieved adequate scoring, completed all mandatory questions, and passed all ‘PASS/FAIL’ questions. Any questions that are scored 'Fail' will result in an automatic failure for the Applicant irrespective of the scores achieved across the other criteria. Short Listed Suppliers will then be invited to tender for the framework agreement.    "	
	</t>
  </si>
  <si>
    <t>With reference to the work activities DETAILED IN THE RLM OVERVIEW PRESENTATION PROVIDED, please indicate which activities the Applicant can undertake with inhouse resource. Please state if your company can undertake the Emergency works requirements noted and also provide details of how you will undertake activities for which you do not currently have inhouse resource.</t>
  </si>
  <si>
    <t>Are you a Registered Electrical Contractor with a Government-approved registering body?
Which area of the UK are you Registered in?
England &amp; Wales
Scotland
England, Wales and Scotland
The trade association you are registered to?</t>
  </si>
  <si>
    <r>
      <t xml:space="preserve">Please provide details </t>
    </r>
    <r>
      <rPr>
        <sz val="10"/>
        <color rgb="FF000000"/>
        <rFont val="Calibri"/>
        <family val="2"/>
      </rPr>
      <t xml:space="preserve">of recent experience </t>
    </r>
    <r>
      <rPr>
        <sz val="10"/>
        <color indexed="8"/>
        <rFont val="Calibri"/>
        <family val="2"/>
      </rPr>
      <t>of</t>
    </r>
    <r>
      <rPr>
        <sz val="10"/>
        <rFont val="Calibri"/>
        <family val="2"/>
      </rPr>
      <t xml:space="preserve"> at least 3 seperate ris</t>
    </r>
    <r>
      <rPr>
        <sz val="10"/>
        <color indexed="8"/>
        <rFont val="Calibri"/>
        <family val="2"/>
      </rPr>
      <t xml:space="preserve">ing lateral mains schemes (greater than 10 risers)  that you have undertaken within the last 3 years 
Please include the location of the project, the date of project, the scope of works i.e. inspection, emergency repairs, and/or replacement, a brief description of the works completed, approximate value of works, the Client name and the outcome of the project.  </t>
    </r>
  </si>
  <si>
    <r>
      <t xml:space="preserve">Please outline your </t>
    </r>
    <r>
      <rPr>
        <b/>
        <sz val="10"/>
        <color rgb="FF000000"/>
        <rFont val="Calibri"/>
        <family val="2"/>
      </rPr>
      <t>capabilities with respect to UK CDM Regulations</t>
    </r>
    <r>
      <rPr>
        <sz val="10"/>
        <color rgb="FF000000"/>
        <rFont val="Calibri"/>
        <family val="2"/>
      </rPr>
      <t xml:space="preserve">, including any experience under CDM.
Principal Contractor
Principal Designer
Illustrate with best example. </t>
    </r>
  </si>
  <si>
    <t>Scottish Hydro Electric Power Distribution</t>
  </si>
  <si>
    <t xml:space="preserve">Resources &amp; Equipment </t>
  </si>
  <si>
    <t xml:space="preserve">The RLM inspections and intervention works process are planned with the consumer in mind. This includes providing important information to the consumer prior to inspection and carrying out intervention works, whilst ensuring that the engineers undertake the inspections and works in a courteous and professional manner.                                                                                                                                                                                                                 Please illustrate management of customer satisfaction and engagement in relation to carrying out the inspection and intervention works.                                                                </t>
  </si>
  <si>
    <t xml:space="preserve">Please detail if your current workforce hold any SSE authorisations and if not, can you commit to going through the SSE training/jointing school in order to be allowed to work on our network for areas such as supply point testing? </t>
  </si>
  <si>
    <t>TBC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</si>
</sst>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6" x14ac:knownFonts="1">
    <font>
      <sz val="10"/>
      <name val="Arial"/>
    </font>
    <font>
      <sz val="10"/>
      <name val="Arial"/>
      <family val="2"/>
    </font>
    <font>
      <sz val="10"/>
      <name val="Arial"/>
      <family val="2"/>
    </font>
    <font>
      <sz val="10"/>
      <name val="Calibri"/>
      <family val="2"/>
    </font>
    <font>
      <b/>
      <sz val="10"/>
      <name val="Calibri"/>
      <family val="2"/>
    </font>
    <font>
      <b/>
      <sz val="12"/>
      <color theme="0"/>
      <name val="Calibri"/>
      <family val="2"/>
    </font>
    <font>
      <sz val="10"/>
      <name val="Calibri"/>
      <family val="2"/>
      <scheme val="minor"/>
    </font>
    <font>
      <b/>
      <sz val="10"/>
      <name val="Calibri"/>
      <family val="2"/>
      <scheme val="minor"/>
    </font>
    <font>
      <sz val="11"/>
      <name val="Calibri"/>
      <family val="2"/>
      <scheme val="minor"/>
    </font>
    <font>
      <b/>
      <sz val="11"/>
      <color theme="0"/>
      <name val="Calibri"/>
      <family val="2"/>
      <scheme val="minor"/>
    </font>
    <font>
      <b/>
      <i/>
      <sz val="11"/>
      <color indexed="8"/>
      <name val="Calibri"/>
      <family val="2"/>
      <scheme val="minor"/>
    </font>
    <font>
      <sz val="11"/>
      <color indexed="8"/>
      <name val="Calibri"/>
      <family val="2"/>
      <scheme val="minor"/>
    </font>
    <font>
      <sz val="11"/>
      <color rgb="FF000000"/>
      <name val="Calibri"/>
      <family val="2"/>
      <scheme val="minor"/>
    </font>
    <font>
      <b/>
      <i/>
      <sz val="11"/>
      <name val="Calibri"/>
      <family val="2"/>
      <scheme val="minor"/>
    </font>
    <font>
      <b/>
      <sz val="10"/>
      <color theme="0"/>
      <name val="Arial"/>
      <family val="2"/>
    </font>
    <font>
      <i/>
      <sz val="11"/>
      <name val="Calibri"/>
      <family val="2"/>
      <scheme val="minor"/>
    </font>
    <font>
      <sz val="12"/>
      <name val="Calibri"/>
      <family val="2"/>
      <scheme val="minor"/>
    </font>
    <font>
      <sz val="12"/>
      <color indexed="8"/>
      <name val="Calibri"/>
      <family val="2"/>
      <scheme val="minor"/>
    </font>
    <font>
      <b/>
      <sz val="14"/>
      <name val="Calibri"/>
      <family val="2"/>
      <scheme val="minor"/>
    </font>
    <font>
      <b/>
      <sz val="14"/>
      <color theme="0"/>
      <name val="Calibri"/>
      <family val="2"/>
      <scheme val="minor"/>
    </font>
    <font>
      <b/>
      <i/>
      <sz val="10"/>
      <name val="Calibri"/>
      <family val="2"/>
      <scheme val="minor"/>
    </font>
    <font>
      <sz val="11"/>
      <name val="Calibri"/>
      <family val="2"/>
    </font>
    <font>
      <sz val="12"/>
      <name val="Calibri"/>
      <family val="2"/>
    </font>
    <font>
      <b/>
      <sz val="12"/>
      <name val="Calibri"/>
      <family val="2"/>
    </font>
    <font>
      <b/>
      <sz val="11"/>
      <color theme="0"/>
      <name val="Calibri"/>
      <family val="2"/>
    </font>
    <font>
      <sz val="14"/>
      <name val="Arial"/>
      <family val="2"/>
    </font>
    <font>
      <b/>
      <sz val="16"/>
      <color theme="0"/>
      <name val="Arial"/>
      <family val="2"/>
    </font>
    <font>
      <sz val="14"/>
      <name val="Calibri"/>
      <family val="2"/>
      <scheme val="minor"/>
    </font>
    <font>
      <b/>
      <sz val="12"/>
      <name val="Calibri"/>
      <family val="2"/>
      <scheme val="minor"/>
    </font>
    <font>
      <b/>
      <sz val="10"/>
      <color rgb="FFFFFFFF"/>
      <name val="Arial"/>
      <family val="2"/>
    </font>
    <font>
      <sz val="10"/>
      <color indexed="8"/>
      <name val="Calibri"/>
      <family val="2"/>
    </font>
    <font>
      <sz val="10"/>
      <color rgb="FFFF0000"/>
      <name val="Calibri"/>
      <family val="2"/>
    </font>
    <font>
      <b/>
      <sz val="10"/>
      <color rgb="FF000000"/>
      <name val="Calibri"/>
      <family val="2"/>
    </font>
    <font>
      <sz val="10"/>
      <color rgb="FF000000"/>
      <name val="Calibri"/>
      <family val="2"/>
    </font>
    <font>
      <sz val="9"/>
      <name val="Calibri"/>
      <family val="2"/>
    </font>
    <font>
      <sz val="11"/>
      <color rgb="FF000000"/>
      <name val="Calibri"/>
      <family val="2"/>
    </font>
  </fonts>
  <fills count="11">
    <fill>
      <patternFill patternType="none"/>
    </fill>
    <fill>
      <patternFill patternType="gray125"/>
    </fill>
    <fill>
      <patternFill patternType="solid">
        <fgColor theme="0"/>
        <bgColor indexed="64"/>
      </patternFill>
    </fill>
    <fill>
      <patternFill patternType="solid">
        <fgColor theme="3"/>
        <bgColor indexed="64"/>
      </patternFill>
    </fill>
    <fill>
      <patternFill patternType="solid">
        <fgColor theme="5"/>
        <bgColor indexed="64"/>
      </patternFill>
    </fill>
    <fill>
      <patternFill patternType="solid">
        <fgColor theme="4" tint="0.59999389629810485"/>
        <bgColor indexed="64"/>
      </patternFill>
    </fill>
    <fill>
      <patternFill patternType="solid">
        <fgColor theme="0" tint="-4.9989318521683403E-2"/>
        <bgColor indexed="64"/>
      </patternFill>
    </fill>
    <fill>
      <patternFill patternType="solid">
        <fgColor rgb="FF44546A"/>
        <bgColor rgb="FF000000"/>
      </patternFill>
    </fill>
    <fill>
      <patternFill patternType="solid">
        <fgColor rgb="FFFFFFFF"/>
        <bgColor indexed="64"/>
      </patternFill>
    </fill>
    <fill>
      <patternFill patternType="solid">
        <fgColor rgb="FFFFFFCC"/>
        <bgColor indexed="64"/>
      </patternFill>
    </fill>
    <fill>
      <patternFill patternType="solid">
        <fgColor rgb="FFFFFF0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top style="thin">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style="medium">
        <color indexed="64"/>
      </right>
      <top/>
      <bottom style="medium">
        <color indexed="64"/>
      </bottom>
      <diagonal/>
    </border>
    <border>
      <left style="thin">
        <color indexed="64"/>
      </left>
      <right/>
      <top/>
      <bottom/>
      <diagonal/>
    </border>
    <border>
      <left/>
      <right/>
      <top style="thin">
        <color indexed="64"/>
      </top>
      <bottom/>
      <diagonal/>
    </border>
  </borders>
  <cellStyleXfs count="11">
    <xf numFmtId="0" fontId="0"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cellStyleXfs>
  <cellXfs count="117">
    <xf numFmtId="0" fontId="0" fillId="0" borderId="0" xfId="0"/>
    <xf numFmtId="0" fontId="1" fillId="0" borderId="0" xfId="9" applyAlignment="1">
      <alignment horizontal="left"/>
    </xf>
    <xf numFmtId="0" fontId="1" fillId="0" borderId="0" xfId="9"/>
    <xf numFmtId="0" fontId="3" fillId="0" borderId="0" xfId="0" applyFont="1" applyAlignment="1">
      <alignment horizontal="left" vertical="center" wrapText="1"/>
    </xf>
    <xf numFmtId="0" fontId="3" fillId="0" borderId="0" xfId="0" applyFont="1" applyAlignment="1" applyProtection="1">
      <alignment horizontal="left" vertical="center" wrapText="1"/>
      <protection locked="0"/>
    </xf>
    <xf numFmtId="0" fontId="3" fillId="0" borderId="0" xfId="0" applyFont="1" applyAlignment="1">
      <alignment horizontal="center" vertical="center" wrapText="1"/>
    </xf>
    <xf numFmtId="0" fontId="3" fillId="0" borderId="1" xfId="0" applyFont="1" applyBorder="1" applyAlignment="1">
      <alignment horizontal="left" vertical="center" wrapText="1"/>
    </xf>
    <xf numFmtId="0" fontId="3" fillId="0" borderId="0" xfId="0" applyFont="1" applyAlignment="1">
      <alignment wrapText="1"/>
    </xf>
    <xf numFmtId="0" fontId="4" fillId="0" borderId="0" xfId="0" applyFont="1" applyAlignment="1" applyProtection="1">
      <alignment horizontal="left" vertical="center" wrapText="1"/>
      <protection locked="0"/>
    </xf>
    <xf numFmtId="0" fontId="4" fillId="0" borderId="0" xfId="0" applyFont="1" applyAlignment="1">
      <alignment horizontal="center" vertical="center" wrapText="1"/>
    </xf>
    <xf numFmtId="0" fontId="8" fillId="0" borderId="0" xfId="0" applyFont="1" applyAlignment="1">
      <alignment horizontal="left" vertical="top"/>
    </xf>
    <xf numFmtId="0" fontId="9" fillId="3" borderId="0" xfId="0" applyFont="1" applyFill="1" applyAlignment="1">
      <alignment horizontal="left" vertical="top"/>
    </xf>
    <xf numFmtId="0" fontId="8" fillId="0" borderId="0" xfId="0" applyFont="1" applyAlignment="1">
      <alignment horizontal="left" vertical="top" wrapText="1"/>
    </xf>
    <xf numFmtId="0" fontId="8" fillId="0" borderId="0" xfId="10" applyFont="1" applyAlignment="1">
      <alignment horizontal="left" vertical="top" wrapText="1"/>
    </xf>
    <xf numFmtId="0" fontId="10" fillId="0" borderId="0" xfId="0" applyFont="1" applyAlignment="1">
      <alignment horizontal="left" vertical="top" wrapText="1"/>
    </xf>
    <xf numFmtId="0" fontId="8" fillId="0" borderId="0" xfId="8" applyFont="1" applyAlignment="1">
      <alignment horizontal="left" vertical="top" wrapText="1"/>
    </xf>
    <xf numFmtId="0" fontId="11" fillId="0" borderId="0" xfId="0" applyFont="1" applyAlignment="1">
      <alignment horizontal="left" vertical="top" wrapText="1"/>
    </xf>
    <xf numFmtId="0" fontId="12" fillId="0" borderId="0" xfId="0" applyFont="1" applyAlignment="1">
      <alignment horizontal="left" vertical="top" wrapText="1"/>
    </xf>
    <xf numFmtId="0" fontId="15" fillId="0" borderId="0" xfId="0" applyFont="1" applyAlignment="1">
      <alignment horizontal="left" vertical="top" wrapText="1"/>
    </xf>
    <xf numFmtId="0" fontId="13" fillId="0" borderId="0" xfId="8" applyFont="1" applyAlignment="1">
      <alignment horizontal="left" vertical="top" wrapText="1"/>
    </xf>
    <xf numFmtId="0" fontId="13" fillId="0" borderId="0" xfId="0" applyFont="1" applyAlignment="1">
      <alignment horizontal="left" vertical="top" wrapText="1"/>
    </xf>
    <xf numFmtId="0" fontId="0" fillId="0" borderId="0" xfId="0" applyAlignment="1">
      <alignment horizontal="center" vertical="center"/>
    </xf>
    <xf numFmtId="0" fontId="0" fillId="0" borderId="0" xfId="0" applyAlignment="1">
      <alignment vertical="center"/>
    </xf>
    <xf numFmtId="0" fontId="8" fillId="2" borderId="0" xfId="0" applyFont="1" applyFill="1" applyAlignment="1">
      <alignment horizontal="center" vertical="center"/>
    </xf>
    <xf numFmtId="0" fontId="1" fillId="2" borderId="0" xfId="0" applyFont="1" applyFill="1" applyAlignment="1">
      <alignment vertical="center"/>
    </xf>
    <xf numFmtId="0" fontId="8" fillId="2" borderId="0" xfId="0" applyFont="1" applyFill="1" applyAlignment="1">
      <alignment horizontal="left" vertical="center"/>
    </xf>
    <xf numFmtId="0" fontId="0" fillId="2" borderId="0" xfId="0" applyFill="1"/>
    <xf numFmtId="0" fontId="8" fillId="0" borderId="0" xfId="8" applyFont="1" applyAlignment="1">
      <alignment horizontal="left" vertical="top" wrapText="1" indent="2"/>
    </xf>
    <xf numFmtId="0" fontId="8" fillId="0" borderId="0" xfId="0" applyFont="1" applyAlignment="1">
      <alignment horizontal="left" vertical="top" indent="2"/>
    </xf>
    <xf numFmtId="0" fontId="16" fillId="0" borderId="0" xfId="0" applyFont="1" applyAlignment="1">
      <alignment horizontal="left" vertical="top"/>
    </xf>
    <xf numFmtId="0" fontId="17" fillId="0" borderId="0" xfId="0" applyFont="1" applyAlignment="1">
      <alignment horizontal="left" vertical="top" wrapText="1"/>
    </xf>
    <xf numFmtId="0" fontId="18" fillId="0" borderId="0" xfId="0" applyFont="1" applyAlignment="1">
      <alignment horizontal="left" vertical="top"/>
    </xf>
    <xf numFmtId="0" fontId="16" fillId="0" borderId="0" xfId="10" applyFont="1" applyAlignment="1">
      <alignment horizontal="left" vertical="top"/>
    </xf>
    <xf numFmtId="0" fontId="9" fillId="3" borderId="7" xfId="0" applyFont="1" applyFill="1" applyBorder="1" applyAlignment="1">
      <alignment horizontal="left" vertical="top"/>
    </xf>
    <xf numFmtId="0" fontId="9" fillId="3" borderId="8" xfId="0" applyFont="1" applyFill="1" applyBorder="1" applyAlignment="1">
      <alignment horizontal="left" vertical="top"/>
    </xf>
    <xf numFmtId="0" fontId="19" fillId="3" borderId="6" xfId="0" applyFont="1" applyFill="1" applyBorder="1" applyAlignment="1">
      <alignment horizontal="left" vertical="top"/>
    </xf>
    <xf numFmtId="0" fontId="19" fillId="3" borderId="0" xfId="0" applyFont="1" applyFill="1" applyAlignment="1">
      <alignment horizontal="left" vertical="top"/>
    </xf>
    <xf numFmtId="0" fontId="1" fillId="2" borderId="0" xfId="9" applyFill="1" applyAlignment="1">
      <alignment horizontal="left"/>
    </xf>
    <xf numFmtId="0" fontId="1" fillId="2" borderId="0" xfId="9" applyFill="1"/>
    <xf numFmtId="0" fontId="6" fillId="0" borderId="1" xfId="0" applyFont="1" applyBorder="1" applyAlignment="1">
      <alignment horizontal="left" vertical="top"/>
    </xf>
    <xf numFmtId="0" fontId="6" fillId="0" borderId="1" xfId="0" applyFont="1" applyBorder="1" applyAlignment="1">
      <alignment horizontal="left" vertical="top" wrapText="1"/>
    </xf>
    <xf numFmtId="0" fontId="6" fillId="0" borderId="1" xfId="0" applyFont="1" applyBorder="1" applyAlignment="1">
      <alignment horizontal="center" vertical="top"/>
    </xf>
    <xf numFmtId="0" fontId="6" fillId="2" borderId="0" xfId="9" applyFont="1" applyFill="1" applyAlignment="1">
      <alignment horizontal="left"/>
    </xf>
    <xf numFmtId="0" fontId="7" fillId="5" borderId="1" xfId="0" applyFont="1" applyFill="1" applyBorder="1" applyAlignment="1">
      <alignment horizontal="center" vertical="top"/>
    </xf>
    <xf numFmtId="0" fontId="7" fillId="5" borderId="1" xfId="0" applyFont="1" applyFill="1" applyBorder="1" applyAlignment="1">
      <alignment horizontal="left" vertical="top"/>
    </xf>
    <xf numFmtId="0" fontId="3" fillId="2" borderId="0" xfId="0" applyFont="1" applyFill="1" applyAlignment="1">
      <alignment wrapText="1"/>
    </xf>
    <xf numFmtId="0" fontId="3" fillId="2" borderId="0" xfId="0" applyFont="1" applyFill="1" applyAlignment="1">
      <alignment horizontal="left" vertical="center" wrapText="1"/>
    </xf>
    <xf numFmtId="0" fontId="3" fillId="2" borderId="0" xfId="0" applyFont="1" applyFill="1" applyAlignment="1" applyProtection="1">
      <alignment horizontal="left" vertical="center" wrapText="1"/>
      <protection locked="0"/>
    </xf>
    <xf numFmtId="0" fontId="3" fillId="2" borderId="0" xfId="0" applyFont="1" applyFill="1" applyAlignment="1">
      <alignment horizontal="center" vertical="center" wrapText="1"/>
    </xf>
    <xf numFmtId="0" fontId="21" fillId="0" borderId="0" xfId="0" applyFont="1" applyAlignment="1">
      <alignment horizontal="left" vertical="top"/>
    </xf>
    <xf numFmtId="0" fontId="22" fillId="0" borderId="0" xfId="0" applyFont="1" applyAlignment="1">
      <alignment wrapText="1"/>
    </xf>
    <xf numFmtId="0" fontId="22" fillId="2" borderId="0" xfId="0" applyFont="1" applyFill="1" applyAlignment="1">
      <alignment wrapText="1"/>
    </xf>
    <xf numFmtId="0" fontId="21" fillId="2" borderId="0" xfId="0" applyFont="1" applyFill="1" applyAlignment="1">
      <alignment horizontal="left" vertical="top"/>
    </xf>
    <xf numFmtId="0" fontId="8" fillId="6" borderId="0" xfId="0" applyFont="1" applyFill="1" applyAlignment="1">
      <alignment horizontal="center" vertical="center"/>
    </xf>
    <xf numFmtId="0" fontId="27" fillId="0" borderId="0" xfId="0" applyFont="1" applyAlignment="1">
      <alignment horizontal="left" vertical="top"/>
    </xf>
    <xf numFmtId="0" fontId="27" fillId="2" borderId="0" xfId="0" applyFont="1" applyFill="1" applyAlignment="1">
      <alignment horizontal="center" vertical="center"/>
    </xf>
    <xf numFmtId="0" fontId="25" fillId="2" borderId="0" xfId="0" applyFont="1" applyFill="1"/>
    <xf numFmtId="0" fontId="25" fillId="0" borderId="0" xfId="0" applyFont="1"/>
    <xf numFmtId="0" fontId="28" fillId="0" borderId="0" xfId="0" applyFont="1" applyAlignment="1">
      <alignment horizontal="left" vertical="top"/>
    </xf>
    <xf numFmtId="9" fontId="8" fillId="6" borderId="0" xfId="0" applyNumberFormat="1" applyFont="1" applyFill="1" applyAlignment="1">
      <alignment horizontal="center" vertical="center"/>
    </xf>
    <xf numFmtId="0" fontId="29" fillId="7" borderId="9" xfId="0" applyFont="1" applyFill="1" applyBorder="1"/>
    <xf numFmtId="0" fontId="29" fillId="7" borderId="10" xfId="0" applyFont="1" applyFill="1" applyBorder="1" applyAlignment="1">
      <alignment horizontal="center" vertical="center" wrapText="1"/>
    </xf>
    <xf numFmtId="0" fontId="30" fillId="0" borderId="1" xfId="0" applyFont="1" applyBorder="1" applyAlignment="1">
      <alignment vertical="center" wrapText="1"/>
    </xf>
    <xf numFmtId="0" fontId="30" fillId="8" borderId="1" xfId="0" applyFont="1" applyFill="1" applyBorder="1" applyAlignment="1">
      <alignment vertical="center" wrapText="1"/>
    </xf>
    <xf numFmtId="0" fontId="33" fillId="8" borderId="1" xfId="0" applyFont="1" applyFill="1" applyBorder="1" applyAlignment="1">
      <alignment vertical="center" wrapText="1"/>
    </xf>
    <xf numFmtId="9" fontId="3" fillId="0" borderId="1" xfId="0" applyNumberFormat="1" applyFont="1" applyBorder="1" applyAlignment="1">
      <alignment horizontal="center" vertical="center" wrapText="1"/>
    </xf>
    <xf numFmtId="0" fontId="3" fillId="0" borderId="1" xfId="0" applyFont="1" applyBorder="1" applyAlignment="1" applyProtection="1">
      <alignment horizontal="left" vertical="center" wrapText="1"/>
      <protection locked="0"/>
    </xf>
    <xf numFmtId="9" fontId="30" fillId="0" borderId="1" xfId="0" applyNumberFormat="1" applyFont="1" applyBorder="1" applyAlignment="1">
      <alignment horizontal="center" vertical="center" wrapText="1"/>
    </xf>
    <xf numFmtId="0" fontId="31" fillId="0" borderId="1" xfId="0" applyFont="1" applyBorder="1" applyAlignment="1">
      <alignment vertical="center" wrapText="1"/>
    </xf>
    <xf numFmtId="0" fontId="21" fillId="0" borderId="1" xfId="0" applyFont="1" applyBorder="1" applyAlignment="1">
      <alignment horizontal="left" vertical="top"/>
    </xf>
    <xf numFmtId="0" fontId="23" fillId="0" borderId="1" xfId="0" applyFont="1" applyBorder="1" applyAlignment="1">
      <alignment horizontal="left" vertical="center" wrapText="1"/>
    </xf>
    <xf numFmtId="0" fontId="23" fillId="0" borderId="1" xfId="0" applyFont="1" applyBorder="1" applyAlignment="1">
      <alignment horizontal="left" vertical="center" wrapText="1" shrinkToFit="1"/>
    </xf>
    <xf numFmtId="0" fontId="24" fillId="3" borderId="1" xfId="0" applyFont="1" applyFill="1" applyBorder="1" applyAlignment="1">
      <alignment horizontal="left" vertical="top"/>
    </xf>
    <xf numFmtId="0" fontId="5" fillId="3" borderId="1" xfId="0" applyFont="1" applyFill="1" applyBorder="1" applyAlignment="1">
      <alignment horizontal="left" vertical="center"/>
    </xf>
    <xf numFmtId="9" fontId="5" fillId="3" borderId="1" xfId="0" applyNumberFormat="1" applyFont="1" applyFill="1" applyBorder="1" applyAlignment="1">
      <alignment horizontal="left" vertical="center"/>
    </xf>
    <xf numFmtId="0" fontId="3" fillId="9" borderId="1" xfId="0" applyFont="1" applyFill="1" applyBorder="1" applyAlignment="1">
      <alignment horizontal="left" vertical="center" wrapText="1"/>
    </xf>
    <xf numFmtId="0" fontId="3" fillId="9" borderId="1" xfId="0" applyFont="1" applyFill="1" applyBorder="1" applyAlignment="1" applyProtection="1">
      <alignment horizontal="left" vertical="center" wrapText="1"/>
      <protection locked="0"/>
    </xf>
    <xf numFmtId="0" fontId="33" fillId="0" borderId="1" xfId="0" applyFont="1" applyBorder="1" applyAlignment="1">
      <alignment vertical="center" wrapText="1"/>
    </xf>
    <xf numFmtId="9" fontId="3" fillId="0" borderId="1" xfId="0" applyNumberFormat="1" applyFont="1" applyBorder="1" applyAlignment="1">
      <alignment horizontal="left" vertical="center" wrapText="1"/>
    </xf>
    <xf numFmtId="10" fontId="5" fillId="3" borderId="1" xfId="0" applyNumberFormat="1" applyFont="1" applyFill="1" applyBorder="1" applyAlignment="1">
      <alignment horizontal="left" vertical="center"/>
    </xf>
    <xf numFmtId="164" fontId="3" fillId="0" borderId="1" xfId="0" applyNumberFormat="1" applyFont="1" applyBorder="1" applyAlignment="1">
      <alignment horizontal="left" vertical="center" wrapText="1"/>
    </xf>
    <xf numFmtId="0" fontId="4" fillId="0" borderId="1" xfId="0" applyFont="1" applyBorder="1" applyAlignment="1" applyProtection="1">
      <alignment horizontal="left" vertical="center" wrapText="1"/>
      <protection locked="0"/>
    </xf>
    <xf numFmtId="0" fontId="4" fillId="9" borderId="1" xfId="0" applyFont="1" applyFill="1" applyBorder="1" applyAlignment="1" applyProtection="1">
      <alignment horizontal="left" vertical="center" wrapText="1"/>
      <protection locked="0"/>
    </xf>
    <xf numFmtId="0" fontId="34" fillId="0" borderId="11" xfId="0" applyFont="1" applyBorder="1" applyAlignment="1">
      <alignment vertical="center" wrapText="1"/>
    </xf>
    <xf numFmtId="0" fontId="34" fillId="0" borderId="13" xfId="0" applyFont="1" applyBorder="1" applyAlignment="1">
      <alignment horizontal="left" vertical="center" wrapText="1"/>
    </xf>
    <xf numFmtId="9" fontId="34" fillId="0" borderId="13" xfId="0" applyNumberFormat="1" applyFont="1" applyBorder="1" applyAlignment="1">
      <alignment horizontal="right" vertical="center" wrapText="1"/>
    </xf>
    <xf numFmtId="0" fontId="27" fillId="0" borderId="0" xfId="0" applyFont="1" applyAlignment="1">
      <alignment horizontal="center" vertical="center"/>
    </xf>
    <xf numFmtId="0" fontId="8" fillId="0" borderId="0" xfId="0" applyFont="1" applyAlignment="1">
      <alignment horizontal="center" vertical="center"/>
    </xf>
    <xf numFmtId="0" fontId="6" fillId="0" borderId="1" xfId="0" applyFont="1" applyBorder="1" applyAlignment="1">
      <alignment wrapText="1"/>
    </xf>
    <xf numFmtId="9" fontId="31" fillId="0" borderId="1" xfId="0" applyNumberFormat="1" applyFont="1" applyBorder="1" applyAlignment="1">
      <alignment horizontal="center" vertical="center" wrapText="1"/>
    </xf>
    <xf numFmtId="14" fontId="8" fillId="10" borderId="0" xfId="0" applyNumberFormat="1" applyFont="1" applyFill="1" applyAlignment="1">
      <alignment horizontal="center" vertical="center"/>
    </xf>
    <xf numFmtId="0" fontId="33" fillId="0" borderId="1" xfId="0" applyFont="1" applyFill="1" applyBorder="1" applyAlignment="1">
      <alignment vertical="center" wrapText="1"/>
    </xf>
    <xf numFmtId="0" fontId="3" fillId="0" borderId="0" xfId="0" applyFont="1" applyFill="1" applyAlignment="1" applyProtection="1">
      <alignment horizontal="center" vertical="center" wrapText="1"/>
      <protection locked="0"/>
    </xf>
    <xf numFmtId="0" fontId="3" fillId="0" borderId="0" xfId="0" applyFont="1" applyFill="1" applyAlignment="1">
      <alignment horizontal="center" vertical="center" wrapText="1"/>
    </xf>
    <xf numFmtId="22" fontId="8" fillId="0" borderId="0" xfId="0" applyNumberFormat="1" applyFont="1" applyFill="1" applyAlignment="1">
      <alignment horizontal="center" vertical="center"/>
    </xf>
    <xf numFmtId="0" fontId="14" fillId="4" borderId="7" xfId="0" applyFont="1" applyFill="1" applyBorder="1" applyAlignment="1">
      <alignment horizontal="center" vertical="center"/>
    </xf>
    <xf numFmtId="0" fontId="14" fillId="4" borderId="8" xfId="0" applyFont="1" applyFill="1" applyBorder="1" applyAlignment="1">
      <alignment horizontal="center" vertical="center"/>
    </xf>
    <xf numFmtId="0" fontId="26" fillId="3" borderId="0" xfId="0" applyFont="1" applyFill="1" applyAlignment="1">
      <alignment horizontal="left" vertical="center" wrapText="1"/>
    </xf>
    <xf numFmtId="0" fontId="26" fillId="3" borderId="0" xfId="0" applyFont="1" applyFill="1" applyAlignment="1">
      <alignment horizontal="left" vertical="center"/>
    </xf>
    <xf numFmtId="0" fontId="35" fillId="0" borderId="10" xfId="0" applyFont="1" applyBorder="1" applyAlignment="1">
      <alignment horizontal="center" vertical="center" wrapText="1"/>
    </xf>
    <xf numFmtId="0" fontId="35" fillId="0" borderId="15" xfId="0" applyFont="1" applyBorder="1" applyAlignment="1">
      <alignment horizontal="center" vertical="center" wrapText="1"/>
    </xf>
    <xf numFmtId="0" fontId="0" fillId="0" borderId="14" xfId="0" applyBorder="1" applyAlignment="1">
      <alignment horizontal="center" vertical="center" wrapText="1"/>
    </xf>
    <xf numFmtId="0" fontId="0" fillId="0" borderId="0" xfId="0" applyAlignment="1">
      <alignment horizontal="center" vertical="center" wrapText="1"/>
    </xf>
    <xf numFmtId="0" fontId="35" fillId="0" borderId="14" xfId="0" applyFont="1" applyBorder="1" applyAlignment="1">
      <alignment horizontal="center" vertical="center" wrapText="1"/>
    </xf>
    <xf numFmtId="0" fontId="35" fillId="0" borderId="0" xfId="0" applyFont="1" applyAlignment="1">
      <alignment horizontal="center" vertical="center" wrapText="1"/>
    </xf>
    <xf numFmtId="0" fontId="19" fillId="3" borderId="0" xfId="0" applyFont="1" applyFill="1" applyAlignment="1">
      <alignment horizontal="left" vertical="top"/>
    </xf>
    <xf numFmtId="0" fontId="19" fillId="3" borderId="3" xfId="0" applyFont="1" applyFill="1" applyBorder="1" applyAlignment="1">
      <alignment horizontal="left" vertical="top"/>
    </xf>
    <xf numFmtId="0" fontId="20" fillId="0" borderId="4" xfId="0" applyFont="1" applyBorder="1" applyAlignment="1">
      <alignment horizontal="left" vertical="top"/>
    </xf>
    <xf numFmtId="0" fontId="20" fillId="0" borderId="5" xfId="0" applyFont="1" applyBorder="1" applyAlignment="1">
      <alignment horizontal="left" vertical="top"/>
    </xf>
    <xf numFmtId="0" fontId="20" fillId="0" borderId="2" xfId="0" applyFont="1" applyBorder="1" applyAlignment="1">
      <alignment horizontal="left" vertical="top"/>
    </xf>
    <xf numFmtId="9" fontId="34" fillId="0" borderId="12" xfId="0" applyNumberFormat="1" applyFont="1" applyBorder="1" applyAlignment="1">
      <alignment horizontal="right" vertical="center" wrapText="1"/>
    </xf>
    <xf numFmtId="9" fontId="34" fillId="0" borderId="11" xfId="0" applyNumberFormat="1" applyFont="1" applyBorder="1" applyAlignment="1">
      <alignment horizontal="right" vertical="center" wrapText="1"/>
    </xf>
    <xf numFmtId="10" fontId="34" fillId="0" borderId="12" xfId="0" applyNumberFormat="1" applyFont="1" applyBorder="1" applyAlignment="1">
      <alignment horizontal="right" vertical="center" wrapText="1"/>
    </xf>
    <xf numFmtId="10" fontId="34" fillId="0" borderId="11" xfId="0" applyNumberFormat="1" applyFont="1" applyBorder="1" applyAlignment="1">
      <alignment horizontal="right" vertical="center" wrapText="1"/>
    </xf>
    <xf numFmtId="0" fontId="34" fillId="0" borderId="11" xfId="0" applyFont="1" applyBorder="1" applyAlignment="1">
      <alignment horizontal="right" vertical="center" wrapText="1"/>
    </xf>
    <xf numFmtId="0" fontId="34" fillId="0" borderId="12" xfId="0" applyFont="1" applyBorder="1" applyAlignment="1">
      <alignment vertical="center" wrapText="1"/>
    </xf>
    <xf numFmtId="0" fontId="34" fillId="0" borderId="11" xfId="0" applyFont="1" applyBorder="1" applyAlignment="1">
      <alignment vertical="center" wrapText="1"/>
    </xf>
  </cellXfs>
  <cellStyles count="11">
    <cellStyle name="Normal" xfId="0" builtinId="0"/>
    <cellStyle name="Normal 2" xfId="1" xr:uid="{00000000-0005-0000-0000-000002000000}"/>
    <cellStyle name="Normal 2 2" xfId="2" xr:uid="{00000000-0005-0000-0000-000003000000}"/>
    <cellStyle name="Normal 2 3" xfId="3" xr:uid="{00000000-0005-0000-0000-000004000000}"/>
    <cellStyle name="Normal 2 4" xfId="4" xr:uid="{00000000-0005-0000-0000-000005000000}"/>
    <cellStyle name="Normal 2 5" xfId="5" xr:uid="{00000000-0005-0000-0000-000006000000}"/>
    <cellStyle name="Normal 2 6" xfId="6" xr:uid="{00000000-0005-0000-0000-000007000000}"/>
    <cellStyle name="Normal 2 7" xfId="9" xr:uid="{C9B72A0B-215A-4F25-A857-F786F68DE0D4}"/>
    <cellStyle name="Normal 3" xfId="7" xr:uid="{00000000-0005-0000-0000-000008000000}"/>
    <cellStyle name="Normal 6" xfId="8" xr:uid="{00000000-0005-0000-0000-000009000000}"/>
    <cellStyle name="Normal 6 2" xfId="10" xr:uid="{60003B03-8AB0-450A-B8B1-68DB7A90F978}"/>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105"/>
  <sheetViews>
    <sheetView tabSelected="1" topLeftCell="A10" zoomScale="70" zoomScaleNormal="70" workbookViewId="0">
      <selection activeCell="C75" sqref="C75"/>
    </sheetView>
  </sheetViews>
  <sheetFormatPr defaultColWidth="0" defaultRowHeight="15.5" x14ac:dyDescent="0.25"/>
  <cols>
    <col min="1" max="1" width="6.453125" style="29" bestFit="1" customWidth="1"/>
    <col min="2" max="2" width="188.453125" style="10" customWidth="1"/>
    <col min="3" max="3" width="23.54296875" style="21" customWidth="1"/>
    <col min="4" max="4" width="72.54296875" style="22" bestFit="1" customWidth="1"/>
    <col min="5" max="7" width="9.453125" style="26" customWidth="1"/>
    <col min="8" max="16384" width="9.453125" hidden="1"/>
  </cols>
  <sheetData>
    <row r="1" spans="1:9" ht="68.25" customHeight="1" x14ac:dyDescent="0.25">
      <c r="A1" s="97" t="s">
        <v>0</v>
      </c>
      <c r="B1" s="98"/>
      <c r="C1" s="98"/>
      <c r="D1" s="98"/>
      <c r="E1" s="98"/>
      <c r="F1" s="98"/>
      <c r="G1" s="98"/>
      <c r="H1" s="98"/>
      <c r="I1" s="98"/>
    </row>
    <row r="2" spans="1:9" ht="19" thickBot="1" x14ac:dyDescent="0.3">
      <c r="A2" s="58" t="s">
        <v>1</v>
      </c>
      <c r="B2" s="31" t="s">
        <v>2</v>
      </c>
    </row>
    <row r="3" spans="1:9" ht="19" thickBot="1" x14ac:dyDescent="0.3">
      <c r="A3" s="29">
        <v>1</v>
      </c>
      <c r="B3" s="35" t="s">
        <v>3</v>
      </c>
      <c r="C3" s="95" t="s">
        <v>4</v>
      </c>
      <c r="D3" s="96"/>
    </row>
    <row r="4" spans="1:9" ht="43.5" x14ac:dyDescent="0.25">
      <c r="A4" s="29">
        <v>1.1000000000000001</v>
      </c>
      <c r="B4" s="12" t="str">
        <f>CONCATENATE("This pre Qualification Questionnaire (“PQQ”) has been issued by ",C4," in connection with a competitive procurement event conducted in accordance with the Negotiated Procedure under [the Utilities Contracts Regulations 2016/Utilities Contracts (Scotland) Regulations 2016]", "This PQQ sets out the information which is required by ",C4," in order to assess the suitability of potential Applicants in terms of their [technical knowledge and experience, capability/capacity, organisational and financial standing] to meet the requirement")</f>
        <v>This pre Qualification Questionnaire (“PQQ”) has been issued by Scottish Hydro Electric Power Distribution in connection with a competitive procurement event conducted in accordance with the Negotiated Procedure under [the Utilities Contracts Regulations 2016/Utilities Contracts (Scotland) Regulations 2016]This PQQ sets out the information which is required by Scottish Hydro Electric Power Distribution in order to assess the suitability of potential Applicants in terms of their [technical knowledge and experience, capability/capacity, organisational and financial standing] to meet the requirement</v>
      </c>
      <c r="C4" s="53" t="s">
        <v>135</v>
      </c>
      <c r="D4" s="23"/>
    </row>
    <row r="5" spans="1:9" x14ac:dyDescent="0.25">
      <c r="A5" s="29">
        <v>1.2</v>
      </c>
      <c r="B5" s="12" t="s">
        <v>5</v>
      </c>
      <c r="C5" s="23"/>
      <c r="D5" s="23"/>
    </row>
    <row r="6" spans="1:9" x14ac:dyDescent="0.25">
      <c r="A6" s="29">
        <v>1.21</v>
      </c>
      <c r="B6" s="18" t="str">
        <f>CONCATENATE("To arrive at a Short List of up to ",C6," qualified potential Applicants")</f>
        <v>To arrive at a Short List of up to 10 qualified potential Applicants</v>
      </c>
      <c r="C6" s="53">
        <v>10</v>
      </c>
      <c r="D6" s="23"/>
    </row>
    <row r="7" spans="1:9" x14ac:dyDescent="0.25">
      <c r="B7" s="20" t="s">
        <v>6</v>
      </c>
      <c r="C7" s="23"/>
      <c r="D7" s="23"/>
    </row>
    <row r="8" spans="1:9" x14ac:dyDescent="0.25">
      <c r="A8" s="29">
        <v>1.22</v>
      </c>
      <c r="B8" s="18" t="str">
        <f>CONCATENATE("Prequalify all Applicants who meet the minimum requirement of an overall score of ",C8," on the PQQ")</f>
        <v>Prequalify all Applicants who meet the minimum requirement of an overall score of - on the PQQ</v>
      </c>
      <c r="C8" s="59" t="s">
        <v>78</v>
      </c>
      <c r="D8" s="23"/>
    </row>
    <row r="9" spans="1:9" x14ac:dyDescent="0.25">
      <c r="A9" s="29">
        <v>1.3</v>
      </c>
      <c r="B9" s="12" t="s">
        <v>7</v>
      </c>
      <c r="C9" s="23"/>
      <c r="D9" s="23"/>
    </row>
    <row r="10" spans="1:9" ht="43.5" x14ac:dyDescent="0.25">
      <c r="A10" s="29">
        <v>1.4</v>
      </c>
      <c r="B10" s="12" t="s">
        <v>80</v>
      </c>
      <c r="C10" s="23"/>
      <c r="D10" s="23"/>
    </row>
    <row r="11" spans="1:9" ht="29" x14ac:dyDescent="0.25">
      <c r="A11" s="29">
        <v>1.5</v>
      </c>
      <c r="B11" s="13" t="s">
        <v>81</v>
      </c>
      <c r="C11" s="23"/>
      <c r="D11" s="23"/>
    </row>
    <row r="12" spans="1:9" x14ac:dyDescent="0.25">
      <c r="A12" s="29">
        <v>1.6</v>
      </c>
      <c r="B12" s="13" t="s">
        <v>82</v>
      </c>
      <c r="C12" s="23"/>
      <c r="D12" s="23"/>
    </row>
    <row r="13" spans="1:9" x14ac:dyDescent="0.25">
      <c r="A13" s="29">
        <v>1.7</v>
      </c>
      <c r="B13" s="13" t="s">
        <v>83</v>
      </c>
      <c r="C13" s="23"/>
      <c r="D13" s="23"/>
    </row>
    <row r="14" spans="1:9" x14ac:dyDescent="0.25">
      <c r="A14" s="29">
        <v>1.8</v>
      </c>
      <c r="B14" s="10" t="s">
        <v>84</v>
      </c>
      <c r="C14" s="23"/>
      <c r="D14" s="23"/>
    </row>
    <row r="15" spans="1:9" ht="16" thickBot="1" x14ac:dyDescent="0.3">
      <c r="C15" s="23"/>
      <c r="D15" s="23"/>
    </row>
    <row r="16" spans="1:9" ht="19" thickBot="1" x14ac:dyDescent="0.3">
      <c r="A16" s="29">
        <v>2</v>
      </c>
      <c r="B16" s="35" t="s">
        <v>8</v>
      </c>
      <c r="C16" s="33"/>
      <c r="D16" s="34"/>
    </row>
    <row r="17" spans="1:4" ht="29" x14ac:dyDescent="0.25">
      <c r="A17" s="29">
        <v>2.1</v>
      </c>
      <c r="B17" s="14" t="s">
        <v>9</v>
      </c>
      <c r="C17" s="23"/>
      <c r="D17" s="23"/>
    </row>
    <row r="18" spans="1:4" x14ac:dyDescent="0.25">
      <c r="A18" s="29">
        <v>2.2000000000000002</v>
      </c>
      <c r="B18" s="19" t="s">
        <v>10</v>
      </c>
      <c r="C18" s="23"/>
      <c r="D18" s="23"/>
    </row>
    <row r="19" spans="1:4" x14ac:dyDescent="0.25">
      <c r="A19" s="29">
        <v>2.2999999999999998</v>
      </c>
      <c r="B19" s="15" t="str">
        <f>CONCATENATE("The ",C19," agreement(s) will use the terms and conditions of ",D19)</f>
        <v>The Framework agreement(s) will use the terms and conditions of NEC Suite</v>
      </c>
      <c r="C19" s="53" t="s">
        <v>85</v>
      </c>
      <c r="D19" s="53" t="s">
        <v>86</v>
      </c>
    </row>
    <row r="20" spans="1:4" x14ac:dyDescent="0.25">
      <c r="A20" s="29">
        <v>2.4</v>
      </c>
      <c r="B20" s="15" t="str">
        <f>CONCATENATE("The agreement(s) will be for a period of ",C20," with the option for Authority to extend incrementally for up to a further 2 x 1 years")</f>
        <v>The agreement(s) will be for a period of 4 years with the option for Authority to extend incrementally for up to a further 2 x 1 years</v>
      </c>
      <c r="C20" s="53" t="s">
        <v>129</v>
      </c>
      <c r="D20" s="23"/>
    </row>
    <row r="21" spans="1:4" x14ac:dyDescent="0.25">
      <c r="A21" s="29">
        <v>2.6</v>
      </c>
      <c r="B21" s="15" t="s">
        <v>11</v>
      </c>
      <c r="C21" s="23"/>
      <c r="D21" s="23"/>
    </row>
    <row r="22" spans="1:4" x14ac:dyDescent="0.25">
      <c r="A22" s="29">
        <v>2.7</v>
      </c>
      <c r="B22" s="15" t="s">
        <v>12</v>
      </c>
      <c r="C22" s="23"/>
      <c r="D22" s="23"/>
    </row>
    <row r="23" spans="1:4" ht="16" thickBot="1" x14ac:dyDescent="0.3">
      <c r="C23" s="23"/>
      <c r="D23" s="23"/>
    </row>
    <row r="24" spans="1:4" ht="19" thickBot="1" x14ac:dyDescent="0.3">
      <c r="A24" s="29">
        <v>3</v>
      </c>
      <c r="B24" s="35" t="s">
        <v>13</v>
      </c>
      <c r="C24" s="33"/>
      <c r="D24" s="34"/>
    </row>
    <row r="25" spans="1:4" x14ac:dyDescent="0.25">
      <c r="A25" s="29">
        <v>3.1</v>
      </c>
      <c r="B25" s="16" t="s">
        <v>87</v>
      </c>
      <c r="C25" s="23"/>
      <c r="D25" s="23"/>
    </row>
    <row r="26" spans="1:4" x14ac:dyDescent="0.25">
      <c r="A26" s="29">
        <v>3.2</v>
      </c>
      <c r="B26" s="10" t="str">
        <f>CONCATENATE("PQQ Issue date"," - ",C26)</f>
        <v>PQQ Issue date - 45145</v>
      </c>
      <c r="C26" s="90">
        <v>45145</v>
      </c>
      <c r="D26" s="24"/>
    </row>
    <row r="27" spans="1:4" x14ac:dyDescent="0.25">
      <c r="A27" s="29">
        <v>3.3</v>
      </c>
      <c r="B27" s="10" t="str">
        <f>CONCATENATE("PQQ Return date"," - ",C27)</f>
        <v>PQQ Return date - 45208</v>
      </c>
      <c r="C27" s="90">
        <v>45208</v>
      </c>
      <c r="D27" s="25"/>
    </row>
    <row r="28" spans="1:4" x14ac:dyDescent="0.25">
      <c r="A28" s="29">
        <v>3.4</v>
      </c>
      <c r="B28" s="10" t="str">
        <f>CONCATENATE("Evaluation of PQQs completed"," - ",C28)</f>
        <v>Evaluation of PQQs completed - TBC</v>
      </c>
      <c r="C28" s="90" t="s">
        <v>139</v>
      </c>
      <c r="D28" s="25"/>
    </row>
    <row r="29" spans="1:4" x14ac:dyDescent="0.25">
      <c r="A29" s="29">
        <v>3.5</v>
      </c>
      <c r="B29" s="10" t="str">
        <f>CONCATENATE("Invitation to Tender issued to Qualified Applicants"," - ",C29)</f>
        <v>Invitation to Tender issued to Qualified Applicants - TBC</v>
      </c>
      <c r="C29" s="90" t="s">
        <v>139</v>
      </c>
      <c r="D29" s="25"/>
    </row>
    <row r="30" spans="1:4" x14ac:dyDescent="0.25">
      <c r="A30" s="29">
        <v>3.6</v>
      </c>
      <c r="B30" s="10" t="str">
        <f>CONCATENATE("Tender Return Date"," - ",C30)</f>
        <v>Tender Return Date - TBC</v>
      </c>
      <c r="C30" s="90" t="s">
        <v>139</v>
      </c>
      <c r="D30" s="25"/>
    </row>
    <row r="31" spans="1:4" x14ac:dyDescent="0.25">
      <c r="A31" s="29">
        <v>3.7</v>
      </c>
      <c r="B31" s="10" t="str">
        <f>CONCATENATE("Evaluation of tenders completed"," - ",C31)</f>
        <v>Evaluation of tenders completed - TBC</v>
      </c>
      <c r="C31" s="90" t="s">
        <v>139</v>
      </c>
      <c r="D31" s="25"/>
    </row>
    <row r="32" spans="1:4" x14ac:dyDescent="0.25">
      <c r="A32" s="29">
        <v>3.8</v>
      </c>
      <c r="B32" s="10" t="str">
        <f>CONCATENATE("Alcatel 10 day standstill period"," - ",C32)</f>
        <v>Alcatel 10 day standstill period - TBC</v>
      </c>
      <c r="C32" s="90" t="s">
        <v>139</v>
      </c>
      <c r="D32" s="25"/>
    </row>
    <row r="33" spans="1:6" x14ac:dyDescent="0.25">
      <c r="A33" s="29">
        <v>3.9</v>
      </c>
      <c r="B33" s="10" t="str">
        <f>CONCATENATE("Contract Award"," - ",C33)</f>
        <v>Contract Award - TBC</v>
      </c>
      <c r="C33" s="90" t="s">
        <v>139</v>
      </c>
      <c r="D33" s="25"/>
    </row>
    <row r="34" spans="1:6" ht="16" thickBot="1" x14ac:dyDescent="0.3">
      <c r="C34" s="23"/>
      <c r="D34" s="23"/>
      <c r="E34" s="23"/>
      <c r="F34" s="23"/>
    </row>
    <row r="35" spans="1:6" ht="19" thickBot="1" x14ac:dyDescent="0.3">
      <c r="A35" s="29">
        <v>4</v>
      </c>
      <c r="B35" s="35" t="s">
        <v>14</v>
      </c>
      <c r="C35" s="33"/>
      <c r="D35" s="34"/>
      <c r="E35" s="23"/>
      <c r="F35" s="23"/>
    </row>
    <row r="36" spans="1:6" ht="29" x14ac:dyDescent="0.25">
      <c r="A36" s="29">
        <v>4.0999999999999996</v>
      </c>
      <c r="B36" s="12" t="str">
        <f>CONCATENATE("Recipients are invited to complete the attached PQQ and to submit it,"," together with any requested supporting information, to ",C36," by the due date for return in accordance with the procedures set out in the section below"," entitled “Submission of Completed Pre-Qualification Questionnaires""")</f>
        <v>Recipients are invited to complete the attached PQQ and to submit it, together with any requested supporting information, to SSEN by the due date for return in accordance with the procedures set out in the section below entitled “Submission of Completed Pre-Qualification Questionnaires"</v>
      </c>
      <c r="C36" s="53" t="s">
        <v>88</v>
      </c>
      <c r="D36" s="23"/>
      <c r="E36" s="23"/>
      <c r="F36" s="23"/>
    </row>
    <row r="37" spans="1:6" ht="37.4" customHeight="1" x14ac:dyDescent="0.25">
      <c r="A37" s="29">
        <v>4.2</v>
      </c>
      <c r="B37" s="12" t="s">
        <v>15</v>
      </c>
      <c r="C37" s="23"/>
      <c r="D37" s="23"/>
      <c r="E37" s="23"/>
      <c r="F37" s="23"/>
    </row>
    <row r="38" spans="1:6" x14ac:dyDescent="0.25">
      <c r="A38" s="29">
        <v>4.3</v>
      </c>
      <c r="B38" s="12" t="s">
        <v>16</v>
      </c>
      <c r="C38" s="23"/>
      <c r="D38" s="23"/>
      <c r="E38" s="23"/>
      <c r="F38" s="23"/>
    </row>
    <row r="39" spans="1:6" x14ac:dyDescent="0.25">
      <c r="A39" s="29">
        <v>4.4000000000000004</v>
      </c>
      <c r="B39" s="12" t="s">
        <v>17</v>
      </c>
      <c r="C39" s="23"/>
      <c r="D39" s="23"/>
      <c r="E39" s="23"/>
      <c r="F39" s="23"/>
    </row>
    <row r="40" spans="1:6" ht="43.5" x14ac:dyDescent="0.25">
      <c r="A40" s="29">
        <v>4.5</v>
      </c>
      <c r="B40" s="12" t="s">
        <v>18</v>
      </c>
      <c r="C40" s="23"/>
      <c r="D40" s="23"/>
      <c r="E40" s="23"/>
      <c r="F40" s="23"/>
    </row>
    <row r="41" spans="1:6" x14ac:dyDescent="0.25">
      <c r="A41" s="29">
        <v>4.5999999999999996</v>
      </c>
      <c r="B41" s="12" t="str">
        <f>CONCATENATE("Please ensure that any word limits indicated in the PQQ are adhered to and any supporting information to be submitted"," is no more than an accumlated file size of ",C41,"MB")</f>
        <v>Please ensure that any word limits indicated in the PQQ are adhered to and any supporting information to be submitted is no more than an accumlated file size of 50MB</v>
      </c>
      <c r="C41" s="87">
        <v>50</v>
      </c>
      <c r="D41" s="23"/>
      <c r="E41" s="23"/>
      <c r="F41" s="23"/>
    </row>
    <row r="42" spans="1:6" ht="29" x14ac:dyDescent="0.25">
      <c r="A42" s="29">
        <v>4.7</v>
      </c>
      <c r="B42" s="12" t="str">
        <f>CONCATENATE("Failure to provide the required information, make a satisfactory response to any question or supply documentation referred to in responses"," may mean that a potential provider is not invited to participate further."," In the event that none of the responses are deemed satisfactory, ",C42," reserves the right to terminate the procurement event.")</f>
        <v>Failure to provide the required information, make a satisfactory response to any question or supply documentation referred to in responses may mean that a potential provider is not invited to participate further. In the event that none of the responses are deemed satisfactory, SSEN reserves the right to terminate the procurement event.</v>
      </c>
      <c r="C42" s="53" t="s">
        <v>88</v>
      </c>
      <c r="D42" s="23"/>
      <c r="E42" s="23"/>
      <c r="F42" s="23"/>
    </row>
    <row r="43" spans="1:6" ht="29" x14ac:dyDescent="0.25">
      <c r="A43" s="29">
        <v>4.8</v>
      </c>
      <c r="B43" s="12" t="str">
        <f>CONCATENATE(C43," shall exclude a bidder from participating in a tender event if they have been convicted of any of the offences prescribed under ",D43,"."," The bidder shall provide a statement confirming whether they have been convicted of any of the offences listed under both the mandatory and discretionary offences.")</f>
        <v>SSEN shall exclude a bidder from participating in a tender event if they have been convicted of any of the offences prescribed under [Section 57 of the Public Contracts Regulations 2015]. The bidder shall provide a statement confirming whether they have been convicted of any of the offences listed under both the mandatory and discretionary offences.</v>
      </c>
      <c r="C43" s="53" t="s">
        <v>88</v>
      </c>
      <c r="D43" s="53" t="s">
        <v>89</v>
      </c>
      <c r="E43" s="23"/>
      <c r="F43" s="23"/>
    </row>
    <row r="44" spans="1:6" ht="29" x14ac:dyDescent="0.25">
      <c r="A44" s="29">
        <v>4.9000000000000004</v>
      </c>
      <c r="B44" s="12" t="s">
        <v>19</v>
      </c>
      <c r="C44" s="23"/>
      <c r="D44" s="23"/>
      <c r="E44" s="23"/>
      <c r="F44" s="23"/>
    </row>
    <row r="45" spans="1:6" ht="16" thickBot="1" x14ac:dyDescent="0.3">
      <c r="A45" s="29">
        <v>4.0999999999999996</v>
      </c>
      <c r="B45" s="12" t="s">
        <v>20</v>
      </c>
      <c r="C45" s="23"/>
      <c r="D45" s="23"/>
      <c r="E45" s="23"/>
      <c r="F45" s="23"/>
    </row>
    <row r="46" spans="1:6" ht="19" thickBot="1" x14ac:dyDescent="0.3">
      <c r="A46" s="32">
        <v>5</v>
      </c>
      <c r="B46" s="35" t="s">
        <v>21</v>
      </c>
      <c r="C46" s="33"/>
      <c r="D46" s="34"/>
      <c r="E46" s="23"/>
      <c r="F46" s="23"/>
    </row>
    <row r="47" spans="1:6" x14ac:dyDescent="0.25">
      <c r="A47" s="32">
        <v>5.0999999999999996</v>
      </c>
      <c r="B47" s="15" t="s">
        <v>22</v>
      </c>
      <c r="C47" s="23"/>
      <c r="D47" s="23"/>
      <c r="E47" s="23"/>
      <c r="F47" s="23"/>
    </row>
    <row r="48" spans="1:6" x14ac:dyDescent="0.25">
      <c r="A48" s="32">
        <v>5.2</v>
      </c>
      <c r="B48" s="15" t="s">
        <v>23</v>
      </c>
      <c r="C48" s="23"/>
      <c r="D48" s="23"/>
      <c r="E48" s="23"/>
      <c r="F48" s="23"/>
    </row>
    <row r="49" spans="1:6" x14ac:dyDescent="0.25">
      <c r="A49" s="32"/>
      <c r="B49" s="27" t="s">
        <v>24</v>
      </c>
      <c r="C49" s="23"/>
      <c r="D49" s="23"/>
      <c r="E49" s="23"/>
      <c r="F49" s="23"/>
    </row>
    <row r="50" spans="1:6" x14ac:dyDescent="0.25">
      <c r="B50" s="27" t="s">
        <v>25</v>
      </c>
      <c r="C50" s="23"/>
      <c r="D50" s="23"/>
      <c r="E50" s="23"/>
      <c r="F50" s="23"/>
    </row>
    <row r="51" spans="1:6" x14ac:dyDescent="0.25">
      <c r="B51" s="27" t="s">
        <v>26</v>
      </c>
      <c r="C51" s="23"/>
      <c r="D51" s="23"/>
      <c r="E51" s="23"/>
      <c r="F51" s="23"/>
    </row>
    <row r="52" spans="1:6" x14ac:dyDescent="0.25">
      <c r="B52" s="27" t="s">
        <v>27</v>
      </c>
      <c r="C52" s="23"/>
      <c r="D52" s="23"/>
      <c r="E52" s="23"/>
      <c r="F52" s="23"/>
    </row>
    <row r="53" spans="1:6" x14ac:dyDescent="0.25">
      <c r="B53" s="27" t="s">
        <v>28</v>
      </c>
      <c r="C53" s="23"/>
      <c r="D53" s="23"/>
      <c r="E53" s="23"/>
      <c r="F53" s="23"/>
    </row>
    <row r="54" spans="1:6" x14ac:dyDescent="0.25">
      <c r="B54" s="28" t="s">
        <v>29</v>
      </c>
      <c r="C54" s="23"/>
      <c r="D54" s="23"/>
      <c r="E54" s="23"/>
      <c r="F54" s="23"/>
    </row>
    <row r="55" spans="1:6" x14ac:dyDescent="0.25">
      <c r="A55" s="29">
        <v>5.3</v>
      </c>
      <c r="B55" s="10" t="s">
        <v>30</v>
      </c>
      <c r="C55" s="23"/>
      <c r="D55" s="23"/>
      <c r="E55" s="23"/>
      <c r="F55" s="23"/>
    </row>
    <row r="56" spans="1:6" ht="29" x14ac:dyDescent="0.25">
      <c r="A56" s="29">
        <v>5.4</v>
      </c>
      <c r="B56" s="13" t="str">
        <f>CONCATENATE(C56," expressly reserves the right to require a potential Applicant to provide additional information supplementing ","or clarifying any of the information provided in response to the requests set out in the PQQ.",C56," may seek independent financial and market advice to validate information declared, or to assist in the evaluation.")</f>
        <v>SSEN expressly reserves the right to require a potential Applicant to provide additional information supplementing or clarifying any of the information provided in response to the requests set out in the PQQ.SSEN may seek independent financial and market advice to validate information declared, or to assist in the evaluation.</v>
      </c>
      <c r="C56" s="53" t="s">
        <v>88</v>
      </c>
      <c r="D56" s="23"/>
      <c r="E56" s="23"/>
      <c r="F56" s="23"/>
    </row>
    <row r="57" spans="1:6" ht="29" x14ac:dyDescent="0.25">
      <c r="A57" s="29">
        <v>5.5</v>
      </c>
      <c r="B57" s="13" t="s">
        <v>31</v>
      </c>
      <c r="C57"/>
      <c r="D57" s="23"/>
      <c r="E57" s="23"/>
      <c r="F57" s="23"/>
    </row>
    <row r="58" spans="1:6" ht="29" x14ac:dyDescent="0.25">
      <c r="A58" s="29">
        <v>5.6</v>
      </c>
      <c r="B58" s="12" t="str">
        <f>CONCATENATE("In the case where the error of misrepresentation is not discovered until after the contract is awarded, ",C58," reserves the right to terminate the contract and all costs incurred by ",C58," as a result of the termination shall be recoverable from the provider under the contract.")</f>
        <v>In the case where the error of misrepresentation is not discovered until after the contract is awarded, SSEN reserves the right to terminate the contract and all costs incurred by SSEN as a result of the termination shall be recoverable from the provider under the contract.</v>
      </c>
      <c r="C58" s="53" t="s">
        <v>88</v>
      </c>
      <c r="D58" s="23"/>
      <c r="E58" s="23"/>
      <c r="F58" s="23"/>
    </row>
    <row r="59" spans="1:6" ht="16" thickBot="1" x14ac:dyDescent="0.3">
      <c r="A59" s="30"/>
      <c r="C59" s="23"/>
      <c r="D59" s="23"/>
      <c r="E59" s="23"/>
      <c r="F59" s="23"/>
    </row>
    <row r="60" spans="1:6" ht="19" thickBot="1" x14ac:dyDescent="0.3">
      <c r="A60" s="30">
        <v>6</v>
      </c>
      <c r="B60" s="35" t="s">
        <v>32</v>
      </c>
      <c r="C60" s="33"/>
      <c r="D60" s="34"/>
      <c r="E60" s="23"/>
      <c r="F60" s="23"/>
    </row>
    <row r="61" spans="1:6" ht="29" x14ac:dyDescent="0.25">
      <c r="A61" s="32">
        <v>6.1</v>
      </c>
      <c r="B61" s="16" t="str">
        <f>CONCATENATE("Any Queries and/or requests for clarification in respect of the PQQ should be addressed to ",C61," nominated contact – ",D61," via System Communication and must be received at least 5 working days prior to the closing date for responses to the pre-qualification questionnaire.")</f>
        <v>Any Queries and/or requests for clarification in respect of the PQQ should be addressed to SSEN nominated contact – Nicola Compton via System Communication and must be received at least 5 working days prior to the closing date for responses to the pre-qualification questionnaire.</v>
      </c>
      <c r="C61" s="53" t="s">
        <v>88</v>
      </c>
      <c r="D61" s="53" t="s">
        <v>90</v>
      </c>
      <c r="E61" s="23"/>
      <c r="F61" s="23"/>
    </row>
    <row r="62" spans="1:6" ht="29" x14ac:dyDescent="0.25">
      <c r="A62" s="32">
        <v>6.2</v>
      </c>
      <c r="B62" s="12" t="str">
        <f>CONCATENATE("After such time, ",C62," cannot guarantee a response to the query/clarification. ",C62," will ensure that all relevant queries and responses or clarifications made during the pre-qualification process are made available to all Applicants during the process although the querying/clarifying party will not be disclosed.")</f>
        <v>After such time, SSEN cannot guarantee a response to the query/clarification. SSEN will ensure that all relevant queries and responses or clarifications made during the pre-qualification process are made available to all Applicants during the process although the querying/clarifying party will not be disclosed.</v>
      </c>
      <c r="C62" s="53" t="s">
        <v>88</v>
      </c>
      <c r="D62" s="23"/>
      <c r="E62" s="23"/>
      <c r="F62" s="23"/>
    </row>
    <row r="63" spans="1:6" x14ac:dyDescent="0.25">
      <c r="A63" s="29">
        <v>6.3</v>
      </c>
      <c r="B63" s="12" t="str">
        <f>CONCATENATE("No approach of any kind in connection with this PQQ should be made to any other person within or associated with ",C63)</f>
        <v>No approach of any kind in connection with this PQQ should be made to any other person within or associated with SSEN</v>
      </c>
      <c r="C63" s="53" t="s">
        <v>88</v>
      </c>
      <c r="D63" s="23"/>
      <c r="E63" s="23"/>
      <c r="F63" s="23"/>
    </row>
    <row r="64" spans="1:6" x14ac:dyDescent="0.25">
      <c r="A64" s="29">
        <v>6.4</v>
      </c>
      <c r="B64" s="12" t="s">
        <v>33</v>
      </c>
      <c r="C64" s="23"/>
      <c r="D64" s="23"/>
      <c r="E64" s="23"/>
      <c r="F64" s="23"/>
    </row>
    <row r="65" spans="1:6" ht="16" thickBot="1" x14ac:dyDescent="0.3">
      <c r="C65" s="23"/>
      <c r="D65" s="23"/>
      <c r="E65" s="23"/>
      <c r="F65" s="23"/>
    </row>
    <row r="66" spans="1:6" ht="19" thickBot="1" x14ac:dyDescent="0.3">
      <c r="A66" s="29">
        <v>7</v>
      </c>
      <c r="B66" s="35" t="s">
        <v>34</v>
      </c>
      <c r="C66" s="33"/>
      <c r="D66" s="34"/>
      <c r="E66" s="23"/>
      <c r="F66" s="23"/>
    </row>
    <row r="67" spans="1:6" x14ac:dyDescent="0.25">
      <c r="A67" s="29">
        <v>7.1</v>
      </c>
      <c r="B67" s="17" t="str">
        <f>CONCATENATE("The completed PQQ is to be returned to ",C67," via the Procurement System ",D67,)</f>
        <v>The completed PQQ is to be returned to Nicola Compton via the Procurement System Jaggaer</v>
      </c>
      <c r="C67" s="53" t="s">
        <v>90</v>
      </c>
      <c r="D67" s="53" t="s">
        <v>91</v>
      </c>
      <c r="E67" s="23"/>
      <c r="F67" s="23"/>
    </row>
    <row r="68" spans="1:6" x14ac:dyDescent="0.25">
      <c r="A68" s="29">
        <v>7.2</v>
      </c>
      <c r="B68" s="17" t="str">
        <f>CONCATENATE("The responses must be sent to ",C68," no later than ",D68," in the form described above.")</f>
        <v>The responses must be sent to SSEN no later than 45208.7083333333 in the form described above.</v>
      </c>
      <c r="C68" s="53" t="s">
        <v>88</v>
      </c>
      <c r="D68" s="94">
        <v>45208.708333333336</v>
      </c>
      <c r="E68" s="23"/>
      <c r="F68" s="23"/>
    </row>
    <row r="69" spans="1:6" x14ac:dyDescent="0.25">
      <c r="A69" s="29">
        <v>7.3</v>
      </c>
      <c r="B69" s="17" t="s">
        <v>35</v>
      </c>
      <c r="C69" s="23"/>
      <c r="D69" s="23"/>
      <c r="E69" s="23"/>
      <c r="F69" s="23"/>
    </row>
    <row r="70" spans="1:6" ht="16" thickBot="1" x14ac:dyDescent="0.3">
      <c r="C70" s="23"/>
      <c r="D70" s="23"/>
      <c r="E70" s="23"/>
      <c r="F70" s="23"/>
    </row>
    <row r="71" spans="1:6" ht="19" thickBot="1" x14ac:dyDescent="0.3">
      <c r="A71" s="29">
        <v>8</v>
      </c>
      <c r="B71" s="35" t="s">
        <v>36</v>
      </c>
      <c r="C71" s="33"/>
      <c r="D71" s="34"/>
      <c r="E71" s="23"/>
      <c r="F71" s="23"/>
    </row>
    <row r="72" spans="1:6" x14ac:dyDescent="0.25">
      <c r="A72" s="29">
        <v>8.1</v>
      </c>
      <c r="B72" s="13" t="str">
        <f>CONCATENATE(C72," may disqualify any potential Applicant who fails to comply with the requirements detailed in this Instruction Sheet.")</f>
        <v>SSEN may disqualify any potential Applicant who fails to comply with the requirements detailed in this Instruction Sheet.</v>
      </c>
      <c r="C72" s="53" t="s">
        <v>88</v>
      </c>
      <c r="D72" s="23"/>
      <c r="E72" s="23"/>
      <c r="F72" s="23"/>
    </row>
    <row r="73" spans="1:6" x14ac:dyDescent="0.25">
      <c r="A73" s="29">
        <v>8.1999999999999993</v>
      </c>
      <c r="B73" s="18" t="str">
        <f>CONCATENATE("All responses of those Applicants not disqualified will be evaluated according to predetermined criteria to arrive at a Short List of up to ",C73," to be considered for the Tender Stage")</f>
        <v>All responses of those Applicants not disqualified will be evaluated according to predetermined criteria to arrive at a Short List of up to 8 to be considered for the Tender Stage</v>
      </c>
      <c r="C73" s="53">
        <v>8</v>
      </c>
      <c r="D73" s="23"/>
      <c r="E73" s="23"/>
      <c r="F73" s="23"/>
    </row>
    <row r="74" spans="1:6" x14ac:dyDescent="0.25">
      <c r="B74" s="20" t="s">
        <v>6</v>
      </c>
      <c r="C74" s="23"/>
      <c r="D74" s="23"/>
      <c r="E74" s="23"/>
      <c r="F74" s="23"/>
    </row>
    <row r="75" spans="1:6" x14ac:dyDescent="0.25">
      <c r="B75" s="18" t="str">
        <f>CONCATENATE("All Applicants achieving a minimum PQQ evaluation score of ",C75," on the PQQ will be considered for the Tender Stage")</f>
        <v>All Applicants achieving a minimum PQQ evaluation score of - on the PQQ will be considered for the Tender Stage</v>
      </c>
      <c r="C75" s="59" t="s">
        <v>78</v>
      </c>
      <c r="D75" s="23"/>
      <c r="E75" s="23"/>
      <c r="F75" s="23"/>
    </row>
    <row r="76" spans="1:6" ht="29" x14ac:dyDescent="0.25">
      <c r="A76" s="29">
        <v>8.3000000000000007</v>
      </c>
      <c r="B76" s="15" t="s">
        <v>37</v>
      </c>
      <c r="C76" s="23"/>
      <c r="D76" s="23"/>
      <c r="E76" s="23"/>
      <c r="F76" s="23"/>
    </row>
    <row r="77" spans="1:6" x14ac:dyDescent="0.25">
      <c r="A77" s="29">
        <v>8.4</v>
      </c>
      <c r="B77" s="12" t="str">
        <f>CONCATENATE("It is intended to ",C77," Applicants on the basis of information provided in response to this questionnaire including assessment of the following criteria")</f>
        <v>It is intended to Shortlist Applicants on the basis of information provided in response to this questionnaire including assessment of the following criteria</v>
      </c>
      <c r="C77" s="53" t="s">
        <v>38</v>
      </c>
      <c r="D77" s="23"/>
      <c r="E77" s="23"/>
      <c r="F77" s="23"/>
    </row>
    <row r="78" spans="1:6" x14ac:dyDescent="0.25">
      <c r="B78" s="27" t="s">
        <v>39</v>
      </c>
      <c r="C78" s="23"/>
      <c r="D78" s="23"/>
      <c r="E78" s="23"/>
      <c r="F78" s="23"/>
    </row>
    <row r="79" spans="1:6" x14ac:dyDescent="0.25">
      <c r="B79" s="27" t="s">
        <v>40</v>
      </c>
      <c r="C79" s="23"/>
      <c r="D79" s="23"/>
      <c r="E79" s="23"/>
      <c r="F79" s="23"/>
    </row>
    <row r="80" spans="1:6" x14ac:dyDescent="0.25">
      <c r="B80" s="27" t="s">
        <v>41</v>
      </c>
      <c r="C80" s="23"/>
      <c r="D80" s="23"/>
      <c r="E80" s="23"/>
      <c r="F80" s="23"/>
    </row>
    <row r="81" spans="1:7" x14ac:dyDescent="0.25">
      <c r="A81" s="29">
        <v>8.5</v>
      </c>
      <c r="B81" s="13" t="s">
        <v>42</v>
      </c>
      <c r="C81" s="23"/>
      <c r="D81" s="23"/>
      <c r="E81" s="23"/>
      <c r="F81" s="23"/>
    </row>
    <row r="82" spans="1:7" ht="29" x14ac:dyDescent="0.25">
      <c r="A82" s="29">
        <v>8.6</v>
      </c>
      <c r="B82" s="12" t="s">
        <v>43</v>
      </c>
      <c r="C82" s="23"/>
      <c r="D82" s="23"/>
      <c r="E82" s="23"/>
      <c r="F82" s="23"/>
    </row>
    <row r="83" spans="1:7" ht="29" x14ac:dyDescent="0.25">
      <c r="A83" s="29">
        <v>8.6999999999999993</v>
      </c>
      <c r="B83" s="13" t="s">
        <v>44</v>
      </c>
      <c r="C83" s="23"/>
      <c r="D83" s="23"/>
      <c r="E83" s="23"/>
      <c r="F83" s="23"/>
    </row>
    <row r="84" spans="1:7" x14ac:dyDescent="0.25">
      <c r="B84"/>
      <c r="C84" s="23"/>
      <c r="D84" s="23"/>
      <c r="E84" s="23"/>
      <c r="F84" s="23"/>
    </row>
    <row r="85" spans="1:7" ht="18.5" x14ac:dyDescent="0.25">
      <c r="A85" s="29">
        <v>9</v>
      </c>
      <c r="B85" s="36" t="s">
        <v>45</v>
      </c>
      <c r="C85" s="11"/>
      <c r="D85" s="11"/>
      <c r="E85" s="23"/>
      <c r="F85" s="23"/>
    </row>
    <row r="86" spans="1:7" s="57" customFormat="1" ht="245" customHeight="1" x14ac:dyDescent="0.35">
      <c r="A86" s="54"/>
      <c r="B86" s="99" t="s">
        <v>130</v>
      </c>
      <c r="C86" s="100"/>
      <c r="D86" s="55"/>
      <c r="E86" s="55"/>
      <c r="F86" s="55"/>
      <c r="G86" s="56"/>
    </row>
    <row r="87" spans="1:7" s="57" customFormat="1" ht="18.5" x14ac:dyDescent="0.35">
      <c r="A87" s="54"/>
      <c r="B87" s="101"/>
      <c r="C87" s="102"/>
      <c r="D87" s="55"/>
      <c r="E87" s="55"/>
      <c r="F87" s="55"/>
      <c r="G87" s="56"/>
    </row>
    <row r="88" spans="1:7" s="57" customFormat="1" ht="34.5" customHeight="1" x14ac:dyDescent="0.35">
      <c r="A88" s="54"/>
      <c r="B88" s="103"/>
      <c r="C88" s="104"/>
      <c r="D88" s="86"/>
      <c r="E88" s="55"/>
      <c r="F88" s="55"/>
      <c r="G88" s="56"/>
    </row>
    <row r="89" spans="1:7" s="26" customFormat="1" x14ac:dyDescent="0.25">
      <c r="A89" s="29"/>
      <c r="B89" s="10"/>
      <c r="C89" s="87"/>
      <c r="D89" s="87"/>
      <c r="E89" s="23"/>
      <c r="F89" s="23"/>
    </row>
    <row r="90" spans="1:7" s="26" customFormat="1" x14ac:dyDescent="0.25">
      <c r="A90" s="29"/>
      <c r="B90" s="10"/>
      <c r="C90" s="87"/>
      <c r="D90" s="87"/>
      <c r="E90" s="23"/>
      <c r="F90" s="23"/>
    </row>
    <row r="91" spans="1:7" s="26" customFormat="1" x14ac:dyDescent="0.25">
      <c r="A91" s="29"/>
      <c r="B91" s="12"/>
      <c r="C91" s="87"/>
      <c r="D91" s="87"/>
      <c r="E91" s="23"/>
      <c r="F91" s="23"/>
    </row>
    <row r="92" spans="1:7" s="26" customFormat="1" x14ac:dyDescent="0.25">
      <c r="A92" s="29"/>
      <c r="B92" s="10"/>
      <c r="C92" s="87"/>
      <c r="D92" s="87"/>
      <c r="E92" s="23"/>
      <c r="F92" s="23"/>
    </row>
    <row r="93" spans="1:7" s="26" customFormat="1" x14ac:dyDescent="0.25">
      <c r="A93" s="29"/>
      <c r="B93" s="10"/>
      <c r="C93" s="87"/>
      <c r="D93" s="87"/>
      <c r="E93" s="23"/>
      <c r="F93" s="23"/>
    </row>
    <row r="94" spans="1:7" s="26" customFormat="1" x14ac:dyDescent="0.25">
      <c r="A94" s="29"/>
      <c r="B94" s="10"/>
      <c r="C94" s="87"/>
      <c r="D94" s="87"/>
      <c r="E94" s="23"/>
      <c r="F94" s="23"/>
    </row>
    <row r="95" spans="1:7" s="26" customFormat="1" x14ac:dyDescent="0.25">
      <c r="A95" s="29"/>
      <c r="B95" s="10"/>
      <c r="C95" s="87"/>
      <c r="D95" s="87"/>
      <c r="E95" s="23"/>
      <c r="F95" s="23"/>
    </row>
    <row r="96" spans="1:7" s="26" customFormat="1" x14ac:dyDescent="0.25">
      <c r="A96" s="29"/>
      <c r="B96" s="10"/>
      <c r="C96" s="87"/>
      <c r="D96" s="87"/>
      <c r="E96" s="23"/>
      <c r="F96" s="23"/>
    </row>
    <row r="97" spans="1:6" s="26" customFormat="1" x14ac:dyDescent="0.25">
      <c r="A97" s="29"/>
      <c r="B97" s="10"/>
      <c r="C97" s="87"/>
      <c r="D97" s="87"/>
      <c r="E97" s="23"/>
      <c r="F97" s="23"/>
    </row>
    <row r="98" spans="1:6" s="26" customFormat="1" x14ac:dyDescent="0.25">
      <c r="A98" s="29"/>
      <c r="B98" s="10"/>
      <c r="C98" s="87"/>
      <c r="D98" s="87"/>
      <c r="E98" s="23"/>
      <c r="F98" s="23"/>
    </row>
    <row r="99" spans="1:6" s="26" customFormat="1" x14ac:dyDescent="0.25">
      <c r="A99" s="29"/>
      <c r="B99" s="10"/>
      <c r="C99" s="87"/>
      <c r="D99" s="87"/>
      <c r="E99" s="23"/>
      <c r="F99" s="23"/>
    </row>
    <row r="100" spans="1:6" s="26" customFormat="1" x14ac:dyDescent="0.25">
      <c r="A100" s="29"/>
      <c r="B100" s="10"/>
      <c r="C100" s="87"/>
      <c r="D100" s="87"/>
      <c r="E100" s="23"/>
      <c r="F100" s="23"/>
    </row>
    <row r="101" spans="1:6" s="26" customFormat="1" x14ac:dyDescent="0.25">
      <c r="A101" s="29"/>
      <c r="B101" s="10"/>
      <c r="C101" s="87"/>
      <c r="D101" s="87"/>
      <c r="E101" s="23"/>
      <c r="F101" s="23"/>
    </row>
    <row r="102" spans="1:6" s="26" customFormat="1" x14ac:dyDescent="0.25">
      <c r="A102" s="29"/>
      <c r="B102" s="10"/>
      <c r="C102" s="21"/>
      <c r="D102" s="22"/>
    </row>
    <row r="103" spans="1:6" s="26" customFormat="1" x14ac:dyDescent="0.25">
      <c r="A103" s="29"/>
      <c r="B103" s="10"/>
      <c r="C103" s="21"/>
      <c r="D103" s="22"/>
    </row>
    <row r="104" spans="1:6" s="26" customFormat="1" x14ac:dyDescent="0.25">
      <c r="A104" s="29"/>
      <c r="B104" s="10"/>
      <c r="C104" s="21"/>
      <c r="D104" s="22"/>
    </row>
    <row r="105" spans="1:6" s="26" customFormat="1" x14ac:dyDescent="0.25">
      <c r="A105" s="29"/>
      <c r="B105" s="10"/>
      <c r="C105" s="21"/>
      <c r="D105" s="22"/>
    </row>
  </sheetData>
  <sheetProtection formatCells="0" formatColumns="0" formatRows="0"/>
  <mergeCells count="5">
    <mergeCell ref="C3:D3"/>
    <mergeCell ref="A1:I1"/>
    <mergeCell ref="B86:C86"/>
    <mergeCell ref="B87:C87"/>
    <mergeCell ref="B88:C88"/>
  </mergeCells>
  <phoneticPr fontId="0" type="noConversion"/>
  <dataValidations count="2">
    <dataValidation type="list" allowBlank="1" showInputMessage="1" showErrorMessage="1" sqref="D43" xr:uid="{1DC362F7-C9BD-4857-AA52-4986D9F77FF5}">
      <formula1>"[Select],[Section 57 of the Public Contracts Regulations 2015],[Section 58 Public Contracts (Scotland) Regulations 2015],[As allowed for under the Utility Contract Regulations 2016],[As allowed for under the Utility Contracts Regulations (Scotland) 2016]"</formula1>
    </dataValidation>
    <dataValidation type="list" allowBlank="1" showInputMessage="1" showErrorMessage="1" sqref="C77" xr:uid="{D6BE6EA2-C43B-4739-941E-8EDD57645D9A}">
      <formula1>"Shortlist,PreQualify"</formula1>
    </dataValidation>
  </dataValidations>
  <pageMargins left="0.7" right="0.7" top="0.75" bottom="0.75" header="0.3" footer="0.3"/>
  <pageSetup paperSize="9" scale="5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ECC792-3F0B-4F28-82E8-73D9BFF8D88F}">
  <dimension ref="A1:G35"/>
  <sheetViews>
    <sheetView zoomScaleNormal="100" workbookViewId="0">
      <selection activeCell="A17" sqref="A17"/>
    </sheetView>
  </sheetViews>
  <sheetFormatPr defaultColWidth="0" defaultRowHeight="12.5" x14ac:dyDescent="0.25"/>
  <cols>
    <col min="1" max="1" width="22.54296875" style="1" customWidth="1"/>
    <col min="2" max="2" width="18.54296875" style="1" customWidth="1"/>
    <col min="3" max="3" width="114.54296875" style="1" bestFit="1" customWidth="1"/>
    <col min="4" max="4" width="9.453125" style="37" customWidth="1"/>
    <col min="5" max="7" width="9.453125" style="38" customWidth="1"/>
    <col min="8" max="16384" width="9.453125" style="2" hidden="1"/>
  </cols>
  <sheetData>
    <row r="1" spans="1:4" s="38" customFormat="1" x14ac:dyDescent="0.25">
      <c r="A1" s="37"/>
      <c r="B1" s="37"/>
      <c r="C1" s="37"/>
      <c r="D1" s="37"/>
    </row>
    <row r="2" spans="1:4" s="38" customFormat="1" x14ac:dyDescent="0.25">
      <c r="A2" s="37"/>
      <c r="B2" s="37"/>
      <c r="C2" s="37"/>
      <c r="D2" s="37"/>
    </row>
    <row r="3" spans="1:4" ht="18.5" x14ac:dyDescent="0.25">
      <c r="A3" s="36" t="s">
        <v>46</v>
      </c>
      <c r="B3" s="105"/>
      <c r="C3" s="106"/>
    </row>
    <row r="4" spans="1:4" ht="18.5" x14ac:dyDescent="0.25">
      <c r="A4" s="36" t="s">
        <v>47</v>
      </c>
      <c r="B4" s="105"/>
      <c r="C4" s="106"/>
    </row>
    <row r="5" spans="1:4" ht="13" x14ac:dyDescent="0.25">
      <c r="A5" s="107" t="s">
        <v>48</v>
      </c>
      <c r="B5" s="108"/>
      <c r="C5" s="109"/>
    </row>
    <row r="6" spans="1:4" ht="13" x14ac:dyDescent="0.25">
      <c r="A6" s="43" t="s">
        <v>49</v>
      </c>
      <c r="B6" s="43" t="s">
        <v>50</v>
      </c>
      <c r="C6" s="44" t="s">
        <v>51</v>
      </c>
    </row>
    <row r="7" spans="1:4" ht="54" customHeight="1" x14ac:dyDescent="0.25">
      <c r="A7" s="41">
        <v>0</v>
      </c>
      <c r="B7" s="41" t="s">
        <v>52</v>
      </c>
      <c r="C7" s="39" t="s">
        <v>53</v>
      </c>
    </row>
    <row r="8" spans="1:4" ht="54" customHeight="1" x14ac:dyDescent="0.25">
      <c r="A8" s="41">
        <v>20</v>
      </c>
      <c r="B8" s="41" t="s">
        <v>54</v>
      </c>
      <c r="C8" s="39" t="s">
        <v>55</v>
      </c>
    </row>
    <row r="9" spans="1:4" ht="54" customHeight="1" x14ac:dyDescent="0.25">
      <c r="A9" s="41">
        <v>40</v>
      </c>
      <c r="B9" s="41" t="s">
        <v>56</v>
      </c>
      <c r="C9" s="39" t="s">
        <v>57</v>
      </c>
    </row>
    <row r="10" spans="1:4" ht="54" customHeight="1" x14ac:dyDescent="0.25">
      <c r="A10" s="41">
        <v>60</v>
      </c>
      <c r="B10" s="41" t="s">
        <v>58</v>
      </c>
      <c r="C10" s="39" t="s">
        <v>59</v>
      </c>
    </row>
    <row r="11" spans="1:4" ht="54" customHeight="1" x14ac:dyDescent="0.25">
      <c r="A11" s="41">
        <v>80</v>
      </c>
      <c r="B11" s="41" t="s">
        <v>60</v>
      </c>
      <c r="C11" s="40" t="s">
        <v>61</v>
      </c>
    </row>
    <row r="12" spans="1:4" ht="54" customHeight="1" x14ac:dyDescent="0.25">
      <c r="A12" s="41">
        <v>100</v>
      </c>
      <c r="B12" s="41" t="s">
        <v>62</v>
      </c>
      <c r="C12" s="40" t="s">
        <v>63</v>
      </c>
    </row>
    <row r="13" spans="1:4" s="38" customFormat="1" ht="13" x14ac:dyDescent="0.3">
      <c r="A13" s="42"/>
      <c r="B13" s="42"/>
      <c r="C13" s="42"/>
      <c r="D13" s="37"/>
    </row>
    <row r="14" spans="1:4" s="38" customFormat="1" x14ac:dyDescent="0.25">
      <c r="A14" s="37"/>
      <c r="B14" s="37"/>
      <c r="C14" s="37"/>
      <c r="D14" s="37"/>
    </row>
    <row r="15" spans="1:4" s="38" customFormat="1" x14ac:dyDescent="0.25">
      <c r="A15" s="37"/>
      <c r="B15" s="37"/>
      <c r="C15" s="37"/>
      <c r="D15" s="37"/>
    </row>
    <row r="16" spans="1:4" s="38" customFormat="1" x14ac:dyDescent="0.25">
      <c r="A16" s="37"/>
      <c r="B16" s="37"/>
      <c r="C16" s="37"/>
      <c r="D16" s="37"/>
    </row>
    <row r="17" spans="1:4" s="38" customFormat="1" x14ac:dyDescent="0.25">
      <c r="A17" s="37"/>
      <c r="B17" s="37"/>
      <c r="C17" s="37"/>
      <c r="D17" s="37"/>
    </row>
    <row r="18" spans="1:4" s="38" customFormat="1" x14ac:dyDescent="0.25">
      <c r="A18" s="37"/>
      <c r="B18" s="37"/>
      <c r="C18" s="37"/>
      <c r="D18" s="37"/>
    </row>
    <row r="19" spans="1:4" s="38" customFormat="1" x14ac:dyDescent="0.25">
      <c r="A19" s="37"/>
      <c r="B19" s="37"/>
      <c r="C19" s="37"/>
      <c r="D19" s="37"/>
    </row>
    <row r="20" spans="1:4" s="38" customFormat="1" x14ac:dyDescent="0.25">
      <c r="A20" s="37"/>
      <c r="B20" s="37"/>
      <c r="C20" s="37"/>
      <c r="D20" s="37"/>
    </row>
    <row r="21" spans="1:4" s="38" customFormat="1" x14ac:dyDescent="0.25">
      <c r="A21" s="37"/>
      <c r="B21" s="37"/>
      <c r="C21" s="37"/>
      <c r="D21" s="37"/>
    </row>
    <row r="22" spans="1:4" s="38" customFormat="1" x14ac:dyDescent="0.25">
      <c r="A22" s="37"/>
      <c r="B22" s="37"/>
      <c r="C22" s="37"/>
      <c r="D22" s="37"/>
    </row>
    <row r="23" spans="1:4" s="38" customFormat="1" x14ac:dyDescent="0.25">
      <c r="A23" s="37"/>
      <c r="B23" s="37"/>
      <c r="C23" s="37"/>
      <c r="D23" s="37"/>
    </row>
    <row r="24" spans="1:4" s="38" customFormat="1" x14ac:dyDescent="0.25">
      <c r="A24" s="37"/>
      <c r="B24" s="37"/>
      <c r="C24" s="37"/>
      <c r="D24" s="37"/>
    </row>
    <row r="25" spans="1:4" s="38" customFormat="1" x14ac:dyDescent="0.25">
      <c r="A25" s="37"/>
      <c r="B25" s="37"/>
      <c r="C25" s="37"/>
      <c r="D25" s="37"/>
    </row>
    <row r="26" spans="1:4" s="38" customFormat="1" x14ac:dyDescent="0.25">
      <c r="A26" s="37"/>
      <c r="B26" s="37"/>
      <c r="C26" s="37"/>
      <c r="D26" s="37"/>
    </row>
    <row r="27" spans="1:4" s="38" customFormat="1" x14ac:dyDescent="0.25">
      <c r="A27" s="37"/>
      <c r="B27" s="37"/>
      <c r="C27" s="37"/>
      <c r="D27" s="37"/>
    </row>
    <row r="28" spans="1:4" s="38" customFormat="1" x14ac:dyDescent="0.25">
      <c r="A28" s="37"/>
      <c r="B28" s="37"/>
      <c r="C28" s="37"/>
      <c r="D28" s="37"/>
    </row>
    <row r="29" spans="1:4" s="38" customFormat="1" x14ac:dyDescent="0.25">
      <c r="A29" s="37"/>
      <c r="B29" s="37"/>
      <c r="C29" s="37"/>
      <c r="D29" s="37"/>
    </row>
    <row r="30" spans="1:4" s="38" customFormat="1" x14ac:dyDescent="0.25">
      <c r="A30" s="37"/>
      <c r="B30" s="37"/>
      <c r="C30" s="37"/>
      <c r="D30" s="37"/>
    </row>
    <row r="31" spans="1:4" s="38" customFormat="1" x14ac:dyDescent="0.25">
      <c r="A31" s="37"/>
      <c r="B31" s="37"/>
      <c r="C31" s="37"/>
      <c r="D31" s="37"/>
    </row>
    <row r="32" spans="1:4" s="38" customFormat="1" x14ac:dyDescent="0.25">
      <c r="A32" s="37"/>
      <c r="B32" s="37"/>
      <c r="C32" s="37"/>
      <c r="D32" s="37"/>
    </row>
    <row r="33" spans="1:4" s="38" customFormat="1" x14ac:dyDescent="0.25">
      <c r="A33" s="37"/>
      <c r="B33" s="37"/>
      <c r="C33" s="37"/>
      <c r="D33" s="37"/>
    </row>
    <row r="34" spans="1:4" s="38" customFormat="1" x14ac:dyDescent="0.25">
      <c r="A34" s="37"/>
      <c r="B34" s="37"/>
      <c r="C34" s="37"/>
      <c r="D34" s="37"/>
    </row>
    <row r="35" spans="1:4" s="38" customFormat="1" x14ac:dyDescent="0.25">
      <c r="A35" s="37"/>
      <c r="B35" s="37"/>
      <c r="C35" s="37"/>
      <c r="D35" s="37"/>
    </row>
  </sheetData>
  <sheetProtection selectLockedCells="1"/>
  <mergeCells count="3">
    <mergeCell ref="B3:C3"/>
    <mergeCell ref="B4:C4"/>
    <mergeCell ref="A5:C5"/>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26868B-B4E1-48A0-8709-4F405BCD3CF5}">
  <dimension ref="A2:BD104"/>
  <sheetViews>
    <sheetView zoomScale="80" zoomScaleNormal="80" workbookViewId="0">
      <selection activeCell="G39" sqref="G39"/>
    </sheetView>
  </sheetViews>
  <sheetFormatPr defaultColWidth="0" defaultRowHeight="14.5" x14ac:dyDescent="0.3"/>
  <cols>
    <col min="1" max="1" width="8.81640625" style="7" customWidth="1"/>
    <col min="2" max="2" width="68.36328125" style="49" customWidth="1"/>
    <col min="3" max="3" width="23.54296875" style="3" customWidth="1"/>
    <col min="4" max="4" width="14.81640625" style="3" customWidth="1"/>
    <col min="5" max="5" width="20.1796875" style="3" customWidth="1"/>
    <col min="6" max="6" width="17" style="3" customWidth="1"/>
    <col min="7" max="7" width="16.453125" style="3" customWidth="1"/>
    <col min="8" max="8" width="19.36328125" style="3" customWidth="1"/>
    <col min="9" max="9" width="48.453125" style="3" customWidth="1"/>
    <col min="10" max="10" width="10.54296875" style="45" customWidth="1"/>
    <col min="11" max="16" width="9.453125" style="45" customWidth="1"/>
    <col min="17" max="16384" width="0" style="7" hidden="1"/>
  </cols>
  <sheetData>
    <row r="2" spans="2:3" ht="13" x14ac:dyDescent="0.3">
      <c r="B2" s="60" t="s">
        <v>92</v>
      </c>
      <c r="C2" s="61" t="s">
        <v>68</v>
      </c>
    </row>
    <row r="3" spans="2:3" ht="13.5" thickBot="1" x14ac:dyDescent="0.35">
      <c r="B3" s="83" t="s">
        <v>93</v>
      </c>
      <c r="C3" s="84" t="s">
        <v>98</v>
      </c>
    </row>
    <row r="4" spans="2:3" ht="13.5" thickBot="1" x14ac:dyDescent="0.35">
      <c r="B4" s="83" t="s">
        <v>94</v>
      </c>
      <c r="C4" s="84" t="s">
        <v>98</v>
      </c>
    </row>
    <row r="5" spans="2:3" ht="13.5" thickBot="1" x14ac:dyDescent="0.35">
      <c r="B5" s="83" t="s">
        <v>74</v>
      </c>
      <c r="C5" s="85">
        <v>0.5</v>
      </c>
    </row>
    <row r="6" spans="2:3" ht="13" x14ac:dyDescent="0.3">
      <c r="B6" s="115" t="s">
        <v>95</v>
      </c>
      <c r="C6" s="110">
        <v>0.1</v>
      </c>
    </row>
    <row r="7" spans="2:3" ht="13.5" thickBot="1" x14ac:dyDescent="0.35">
      <c r="B7" s="116"/>
      <c r="C7" s="111"/>
    </row>
    <row r="8" spans="2:3" ht="13" x14ac:dyDescent="0.3">
      <c r="B8" s="115" t="s">
        <v>76</v>
      </c>
      <c r="C8" s="110">
        <v>0.15</v>
      </c>
    </row>
    <row r="9" spans="2:3" ht="13.5" thickBot="1" x14ac:dyDescent="0.35">
      <c r="B9" s="116"/>
      <c r="C9" s="111"/>
    </row>
    <row r="10" spans="2:3" ht="13" x14ac:dyDescent="0.3">
      <c r="B10" s="115" t="s">
        <v>96</v>
      </c>
      <c r="C10" s="112">
        <v>7.4999999999999997E-2</v>
      </c>
    </row>
    <row r="11" spans="2:3" ht="13.5" thickBot="1" x14ac:dyDescent="0.35">
      <c r="B11" s="116"/>
      <c r="C11" s="113"/>
    </row>
    <row r="12" spans="2:3" ht="13" x14ac:dyDescent="0.3">
      <c r="B12" s="115" t="s">
        <v>79</v>
      </c>
      <c r="C12" s="112">
        <v>7.4999999999999997E-2</v>
      </c>
    </row>
    <row r="13" spans="2:3" ht="13.5" thickBot="1" x14ac:dyDescent="0.35">
      <c r="B13" s="116"/>
      <c r="C13" s="113"/>
    </row>
    <row r="14" spans="2:3" ht="13" x14ac:dyDescent="0.3">
      <c r="B14" s="115" t="s">
        <v>97</v>
      </c>
      <c r="C14" s="110">
        <v>0.1</v>
      </c>
    </row>
    <row r="15" spans="2:3" ht="13.5" thickBot="1" x14ac:dyDescent="0.35">
      <c r="B15" s="116"/>
      <c r="C15" s="114"/>
    </row>
    <row r="18" spans="1:56" s="50" customFormat="1" ht="31" x14ac:dyDescent="0.35">
      <c r="B18" s="69"/>
      <c r="C18" s="70" t="s">
        <v>64</v>
      </c>
      <c r="D18" s="70" t="s">
        <v>65</v>
      </c>
      <c r="E18" s="70" t="s">
        <v>66</v>
      </c>
      <c r="F18" s="70" t="s">
        <v>67</v>
      </c>
      <c r="G18" s="71" t="s">
        <v>68</v>
      </c>
      <c r="H18" s="71" t="s">
        <v>69</v>
      </c>
      <c r="I18" s="70" t="s">
        <v>70</v>
      </c>
      <c r="J18" s="51"/>
      <c r="K18" s="51"/>
      <c r="L18" s="51"/>
      <c r="M18" s="51"/>
      <c r="N18" s="51"/>
      <c r="O18" s="51"/>
      <c r="P18" s="51"/>
    </row>
    <row r="19" spans="1:56" ht="15.5" x14ac:dyDescent="0.3">
      <c r="A19" s="9">
        <v>1</v>
      </c>
      <c r="B19" s="72" t="s">
        <v>106</v>
      </c>
      <c r="C19" s="73"/>
      <c r="D19" s="73"/>
      <c r="E19" s="73"/>
      <c r="F19" s="73"/>
      <c r="G19" s="73"/>
      <c r="H19" s="74">
        <v>0</v>
      </c>
      <c r="I19" s="73"/>
    </row>
    <row r="20" spans="1:56" ht="39" x14ac:dyDescent="0.3">
      <c r="A20" s="5">
        <v>1.01</v>
      </c>
      <c r="B20" s="62" t="s">
        <v>99</v>
      </c>
      <c r="C20" s="6" t="s">
        <v>71</v>
      </c>
      <c r="D20" s="6"/>
      <c r="E20" s="6">
        <v>0</v>
      </c>
      <c r="F20" s="6" t="s">
        <v>72</v>
      </c>
      <c r="G20" s="6" t="s">
        <v>72</v>
      </c>
      <c r="H20" s="6" t="s">
        <v>78</v>
      </c>
      <c r="I20" s="75"/>
    </row>
    <row r="21" spans="1:56" ht="65" x14ac:dyDescent="0.3">
      <c r="A21" s="5">
        <v>1.02</v>
      </c>
      <c r="B21" s="62" t="s">
        <v>100</v>
      </c>
      <c r="C21" s="6" t="s">
        <v>71</v>
      </c>
      <c r="D21" s="6"/>
      <c r="E21" s="6">
        <v>0</v>
      </c>
      <c r="F21" s="6" t="s">
        <v>72</v>
      </c>
      <c r="G21" s="6" t="s">
        <v>72</v>
      </c>
      <c r="H21" s="6" t="s">
        <v>78</v>
      </c>
      <c r="I21" s="75"/>
    </row>
    <row r="22" spans="1:56" ht="52" x14ac:dyDescent="0.3">
      <c r="A22" s="5">
        <v>1.03</v>
      </c>
      <c r="B22" s="62" t="s">
        <v>101</v>
      </c>
      <c r="C22" s="6" t="s">
        <v>71</v>
      </c>
      <c r="D22" s="6"/>
      <c r="E22" s="6">
        <v>0</v>
      </c>
      <c r="F22" s="6" t="s">
        <v>72</v>
      </c>
      <c r="G22" s="6" t="s">
        <v>72</v>
      </c>
      <c r="H22" s="6" t="s">
        <v>78</v>
      </c>
      <c r="I22" s="75"/>
    </row>
    <row r="23" spans="1:56" ht="104" x14ac:dyDescent="0.3">
      <c r="A23" s="5">
        <v>1.04</v>
      </c>
      <c r="B23" s="62" t="s">
        <v>102</v>
      </c>
      <c r="C23" s="6" t="s">
        <v>71</v>
      </c>
      <c r="D23" s="6"/>
      <c r="E23" s="6">
        <v>0</v>
      </c>
      <c r="F23" s="6" t="s">
        <v>72</v>
      </c>
      <c r="G23" s="6" t="s">
        <v>72</v>
      </c>
      <c r="H23" s="6" t="s">
        <v>78</v>
      </c>
      <c r="I23" s="75"/>
    </row>
    <row r="24" spans="1:56" ht="52" x14ac:dyDescent="0.3">
      <c r="A24" s="5">
        <v>1.05</v>
      </c>
      <c r="B24" s="62" t="s">
        <v>103</v>
      </c>
      <c r="C24" s="6" t="s">
        <v>71</v>
      </c>
      <c r="D24" s="6"/>
      <c r="E24" s="6">
        <v>0</v>
      </c>
      <c r="F24" s="6" t="s">
        <v>72</v>
      </c>
      <c r="G24" s="6" t="s">
        <v>72</v>
      </c>
      <c r="H24" s="6" t="s">
        <v>78</v>
      </c>
      <c r="I24" s="75"/>
    </row>
    <row r="25" spans="1:56" ht="52" x14ac:dyDescent="0.3">
      <c r="A25" s="5">
        <v>1.06</v>
      </c>
      <c r="B25" s="62" t="s">
        <v>104</v>
      </c>
      <c r="C25" s="6" t="s">
        <v>71</v>
      </c>
      <c r="D25" s="6"/>
      <c r="E25" s="6">
        <v>0</v>
      </c>
      <c r="F25" s="6" t="s">
        <v>72</v>
      </c>
      <c r="G25" s="6" t="s">
        <v>72</v>
      </c>
      <c r="H25" s="6" t="s">
        <v>78</v>
      </c>
      <c r="I25" s="75"/>
    </row>
    <row r="26" spans="1:56" ht="39" x14ac:dyDescent="0.3">
      <c r="A26" s="5">
        <v>1.07</v>
      </c>
      <c r="B26" s="62" t="s">
        <v>105</v>
      </c>
      <c r="C26" s="6" t="s">
        <v>71</v>
      </c>
      <c r="D26" s="6"/>
      <c r="E26" s="6">
        <v>0</v>
      </c>
      <c r="F26" s="6" t="s">
        <v>72</v>
      </c>
      <c r="G26" s="6" t="s">
        <v>72</v>
      </c>
      <c r="H26" s="6" t="s">
        <v>78</v>
      </c>
      <c r="I26" s="75"/>
    </row>
    <row r="27" spans="1:56" ht="15.5" x14ac:dyDescent="0.3">
      <c r="A27" s="9">
        <v>2</v>
      </c>
      <c r="B27" s="72" t="s">
        <v>94</v>
      </c>
      <c r="C27" s="73"/>
      <c r="D27" s="73"/>
      <c r="E27" s="73"/>
      <c r="F27" s="73"/>
      <c r="G27" s="73"/>
      <c r="H27" s="74">
        <v>0</v>
      </c>
      <c r="I27" s="73"/>
    </row>
    <row r="28" spans="1:56" s="4" customFormat="1" ht="39" x14ac:dyDescent="0.25">
      <c r="A28" s="5">
        <v>2.0099999999999998</v>
      </c>
      <c r="B28" s="62" t="s">
        <v>107</v>
      </c>
      <c r="C28" s="6" t="s">
        <v>71</v>
      </c>
      <c r="D28" s="6"/>
      <c r="E28" s="6">
        <v>0</v>
      </c>
      <c r="F28" s="6" t="s">
        <v>72</v>
      </c>
      <c r="G28" s="6" t="s">
        <v>72</v>
      </c>
      <c r="H28" s="6" t="s">
        <v>78</v>
      </c>
      <c r="I28" s="76"/>
      <c r="J28" s="47"/>
      <c r="K28" s="47"/>
      <c r="L28" s="47"/>
      <c r="M28" s="47"/>
      <c r="N28" s="47"/>
      <c r="O28" s="47"/>
      <c r="P28" s="47"/>
    </row>
    <row r="29" spans="1:56" s="4" customFormat="1" ht="13" x14ac:dyDescent="0.25">
      <c r="A29" s="5">
        <v>2.02</v>
      </c>
      <c r="B29" s="62" t="s">
        <v>108</v>
      </c>
      <c r="C29" s="6" t="s">
        <v>71</v>
      </c>
      <c r="D29" s="6"/>
      <c r="E29" s="6">
        <v>0</v>
      </c>
      <c r="F29" s="6" t="s">
        <v>72</v>
      </c>
      <c r="G29" s="6" t="s">
        <v>72</v>
      </c>
      <c r="H29" s="6" t="s">
        <v>78</v>
      </c>
      <c r="I29" s="76"/>
      <c r="J29" s="47"/>
      <c r="K29" s="47"/>
      <c r="L29" s="47"/>
      <c r="M29" s="47"/>
      <c r="N29" s="47"/>
      <c r="O29" s="47"/>
      <c r="P29" s="47"/>
    </row>
    <row r="30" spans="1:56" s="4" customFormat="1" ht="13" x14ac:dyDescent="0.25">
      <c r="A30" s="5">
        <v>2.0299999999999998</v>
      </c>
      <c r="B30" s="62" t="s">
        <v>109</v>
      </c>
      <c r="C30" s="6" t="s">
        <v>71</v>
      </c>
      <c r="D30" s="6"/>
      <c r="E30" s="6">
        <v>0</v>
      </c>
      <c r="F30" s="6" t="s">
        <v>72</v>
      </c>
      <c r="G30" s="6" t="s">
        <v>72</v>
      </c>
      <c r="H30" s="6" t="s">
        <v>78</v>
      </c>
      <c r="I30" s="76"/>
      <c r="J30" s="47"/>
      <c r="K30" s="47"/>
      <c r="L30" s="47"/>
      <c r="M30" s="47"/>
      <c r="N30" s="47"/>
      <c r="O30" s="47"/>
      <c r="P30" s="47"/>
    </row>
    <row r="31" spans="1:56" s="4" customFormat="1" ht="13" x14ac:dyDescent="0.25">
      <c r="A31" s="5">
        <v>2.04</v>
      </c>
      <c r="B31" s="62" t="s">
        <v>110</v>
      </c>
      <c r="C31" s="6" t="s">
        <v>71</v>
      </c>
      <c r="D31" s="6"/>
      <c r="E31" s="6">
        <v>0</v>
      </c>
      <c r="F31" s="6" t="s">
        <v>72</v>
      </c>
      <c r="G31" s="6" t="s">
        <v>72</v>
      </c>
      <c r="H31" s="6" t="s">
        <v>78</v>
      </c>
      <c r="I31" s="76"/>
      <c r="J31" s="47"/>
      <c r="K31" s="47"/>
      <c r="L31" s="47"/>
      <c r="M31" s="47"/>
      <c r="N31" s="47"/>
      <c r="O31" s="47"/>
      <c r="P31" s="47"/>
    </row>
    <row r="32" spans="1:56" s="8" customFormat="1" ht="15.5" x14ac:dyDescent="0.25">
      <c r="A32" s="9">
        <v>3</v>
      </c>
      <c r="B32" s="72" t="s">
        <v>74</v>
      </c>
      <c r="C32" s="73"/>
      <c r="D32" s="73"/>
      <c r="E32" s="73"/>
      <c r="F32" s="73"/>
      <c r="G32" s="73"/>
      <c r="H32" s="74">
        <v>0.5</v>
      </c>
      <c r="I32" s="73"/>
      <c r="J32" s="48"/>
      <c r="K32" s="48"/>
      <c r="L32" s="48"/>
      <c r="M32" s="48"/>
      <c r="N32" s="48"/>
      <c r="O32" s="48"/>
      <c r="P32" s="48"/>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row>
    <row r="33" spans="1:56" s="4" customFormat="1" ht="39" x14ac:dyDescent="0.25">
      <c r="A33" s="5">
        <v>3.01</v>
      </c>
      <c r="B33" s="62" t="s">
        <v>111</v>
      </c>
      <c r="C33" s="6" t="s">
        <v>71</v>
      </c>
      <c r="D33" s="66"/>
      <c r="E33" s="66" t="s">
        <v>75</v>
      </c>
      <c r="F33" s="66">
        <v>100</v>
      </c>
      <c r="G33" s="65">
        <v>0.05</v>
      </c>
      <c r="H33" s="6">
        <v>5</v>
      </c>
      <c r="I33" s="75"/>
      <c r="J33" s="48"/>
      <c r="K33" s="48"/>
      <c r="L33" s="48"/>
      <c r="M33" s="48"/>
      <c r="N33" s="48"/>
      <c r="O33" s="48"/>
      <c r="P33" s="48"/>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row>
    <row r="34" spans="1:56" s="4" customFormat="1" ht="112.5" customHeight="1" x14ac:dyDescent="0.25">
      <c r="A34" s="5">
        <v>3.02</v>
      </c>
      <c r="B34" s="62" t="s">
        <v>133</v>
      </c>
      <c r="C34" s="6" t="s">
        <v>71</v>
      </c>
      <c r="D34" s="66"/>
      <c r="E34" s="66" t="s">
        <v>75</v>
      </c>
      <c r="F34" s="66">
        <v>100</v>
      </c>
      <c r="G34" s="65">
        <v>0.4</v>
      </c>
      <c r="H34" s="6">
        <v>40</v>
      </c>
      <c r="I34" s="75"/>
      <c r="J34" s="48"/>
      <c r="K34" s="48"/>
      <c r="L34" s="48"/>
      <c r="M34" s="48"/>
      <c r="N34" s="48"/>
      <c r="O34" s="48"/>
      <c r="P34" s="48"/>
      <c r="Q34" s="5"/>
      <c r="R34" s="5"/>
      <c r="S34" s="5"/>
      <c r="T34" s="5"/>
      <c r="U34" s="5"/>
      <c r="V34" s="5"/>
      <c r="W34" s="5"/>
      <c r="X34" s="5"/>
      <c r="Y34" s="5"/>
      <c r="Z34" s="5"/>
      <c r="AA34" s="5"/>
      <c r="AB34" s="5"/>
      <c r="AC34" s="5"/>
      <c r="AD34" s="5"/>
      <c r="AE34" s="5"/>
      <c r="AF34" s="5"/>
      <c r="AG34" s="5"/>
      <c r="AH34" s="5"/>
      <c r="AI34" s="5"/>
      <c r="AJ34" s="5"/>
      <c r="AK34" s="5"/>
      <c r="AL34" s="5"/>
      <c r="AM34" s="5"/>
      <c r="AN34" s="5"/>
      <c r="AO34" s="5"/>
      <c r="AP34" s="5"/>
      <c r="AQ34" s="5"/>
      <c r="AR34" s="5"/>
      <c r="AS34" s="5"/>
      <c r="AT34" s="5"/>
      <c r="AU34" s="5"/>
      <c r="AV34" s="5"/>
      <c r="AW34" s="5"/>
      <c r="AX34" s="5"/>
      <c r="AY34" s="5"/>
      <c r="AZ34" s="5"/>
      <c r="BA34" s="5"/>
      <c r="BB34" s="5"/>
      <c r="BC34" s="5"/>
      <c r="BD34" s="5"/>
    </row>
    <row r="35" spans="1:56" s="4" customFormat="1" ht="91" x14ac:dyDescent="0.25">
      <c r="A35" s="5">
        <v>3.03</v>
      </c>
      <c r="B35" s="63" t="s">
        <v>112</v>
      </c>
      <c r="C35" s="6" t="s">
        <v>71</v>
      </c>
      <c r="D35" s="66"/>
      <c r="E35" s="66" t="s">
        <v>75</v>
      </c>
      <c r="F35" s="66">
        <v>100</v>
      </c>
      <c r="G35" s="65">
        <v>0.3</v>
      </c>
      <c r="H35" s="6">
        <v>30</v>
      </c>
      <c r="I35" s="75"/>
      <c r="J35" s="48"/>
      <c r="K35" s="48"/>
      <c r="L35" s="48"/>
      <c r="M35" s="48"/>
      <c r="N35" s="48"/>
      <c r="O35" s="48"/>
      <c r="P35" s="48"/>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row>
    <row r="36" spans="1:56" s="4" customFormat="1" ht="104" x14ac:dyDescent="0.25">
      <c r="A36" s="5">
        <v>3.04</v>
      </c>
      <c r="B36" s="64" t="s">
        <v>113</v>
      </c>
      <c r="C36" s="6" t="s">
        <v>71</v>
      </c>
      <c r="D36" s="66"/>
      <c r="E36" s="66" t="s">
        <v>75</v>
      </c>
      <c r="F36" s="66">
        <v>100</v>
      </c>
      <c r="G36" s="65">
        <v>0.05</v>
      </c>
      <c r="H36" s="6">
        <v>5</v>
      </c>
      <c r="I36" s="75"/>
      <c r="J36" s="48"/>
      <c r="K36" s="48"/>
      <c r="L36" s="48"/>
      <c r="M36" s="48"/>
      <c r="N36" s="48"/>
      <c r="O36" s="48"/>
      <c r="P36" s="48"/>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row>
    <row r="37" spans="1:56" s="4" customFormat="1" ht="96.5" customHeight="1" x14ac:dyDescent="0.25">
      <c r="A37" s="92">
        <v>3.05</v>
      </c>
      <c r="B37" s="91" t="s">
        <v>137</v>
      </c>
      <c r="C37" s="6" t="s">
        <v>71</v>
      </c>
      <c r="D37" s="66"/>
      <c r="E37" s="66" t="s">
        <v>75</v>
      </c>
      <c r="F37" s="66">
        <v>100</v>
      </c>
      <c r="G37" s="65">
        <v>0.1</v>
      </c>
      <c r="H37" s="6">
        <v>10</v>
      </c>
      <c r="I37" s="75"/>
      <c r="J37" s="48"/>
      <c r="K37" s="48"/>
      <c r="L37" s="48"/>
      <c r="M37" s="48"/>
      <c r="N37" s="48"/>
      <c r="O37" s="48"/>
      <c r="P37" s="48"/>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row>
    <row r="38" spans="1:56" s="4" customFormat="1" ht="78" x14ac:dyDescent="0.25">
      <c r="A38" s="5">
        <v>3.07</v>
      </c>
      <c r="B38" s="64" t="s">
        <v>134</v>
      </c>
      <c r="C38" s="6" t="s">
        <v>71</v>
      </c>
      <c r="D38" s="66"/>
      <c r="E38" s="66" t="s">
        <v>75</v>
      </c>
      <c r="F38" s="66">
        <v>100</v>
      </c>
      <c r="G38" s="65">
        <v>0.05</v>
      </c>
      <c r="H38" s="6">
        <v>5</v>
      </c>
      <c r="I38" s="75"/>
      <c r="J38" s="48"/>
      <c r="K38" s="48"/>
      <c r="L38" s="48"/>
      <c r="M38" s="48"/>
      <c r="N38" s="48"/>
      <c r="O38" s="48"/>
      <c r="P38" s="48"/>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row>
    <row r="39" spans="1:56" s="4" customFormat="1" ht="130" x14ac:dyDescent="0.25">
      <c r="A39" s="5">
        <v>3.08</v>
      </c>
      <c r="B39" s="64" t="s">
        <v>132</v>
      </c>
      <c r="C39" s="6" t="s">
        <v>71</v>
      </c>
      <c r="D39" s="66"/>
      <c r="E39" s="66" t="s">
        <v>75</v>
      </c>
      <c r="F39" s="66">
        <v>100</v>
      </c>
      <c r="G39" s="65">
        <v>0.05</v>
      </c>
      <c r="H39" s="6">
        <v>5</v>
      </c>
      <c r="I39" s="75"/>
      <c r="J39" s="48"/>
      <c r="K39" s="48"/>
      <c r="L39" s="48"/>
      <c r="M39" s="48"/>
      <c r="N39" s="48"/>
      <c r="O39" s="48"/>
      <c r="P39" s="48"/>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row>
    <row r="40" spans="1:56" s="8" customFormat="1" ht="15.5" x14ac:dyDescent="0.25">
      <c r="A40" s="9">
        <v>4</v>
      </c>
      <c r="B40" s="72" t="s">
        <v>136</v>
      </c>
      <c r="C40" s="73"/>
      <c r="D40" s="73"/>
      <c r="E40" s="73"/>
      <c r="F40" s="73"/>
      <c r="G40" s="73"/>
      <c r="H40" s="74">
        <v>0.1</v>
      </c>
      <c r="I40" s="73"/>
      <c r="J40" s="48"/>
      <c r="K40" s="48"/>
      <c r="L40" s="48"/>
      <c r="M40" s="48"/>
      <c r="N40" s="48"/>
      <c r="O40" s="48"/>
      <c r="P40" s="48"/>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row>
    <row r="41" spans="1:56" s="4" customFormat="1" ht="77.5" customHeight="1" x14ac:dyDescent="0.25">
      <c r="A41" s="5">
        <v>4.01</v>
      </c>
      <c r="B41" s="77" t="s">
        <v>115</v>
      </c>
      <c r="C41" s="6" t="s">
        <v>71</v>
      </c>
      <c r="D41" s="66"/>
      <c r="E41" s="66" t="s">
        <v>75</v>
      </c>
      <c r="F41" s="66">
        <v>100</v>
      </c>
      <c r="G41" s="78">
        <v>0.35</v>
      </c>
      <c r="H41" s="6">
        <v>40</v>
      </c>
      <c r="I41" s="75"/>
      <c r="J41" s="48"/>
      <c r="K41" s="48"/>
      <c r="L41" s="48"/>
      <c r="M41" s="48"/>
      <c r="N41" s="48"/>
      <c r="O41" s="48"/>
      <c r="P41" s="48"/>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row>
    <row r="42" spans="1:56" s="4" customFormat="1" ht="47.5" customHeight="1" x14ac:dyDescent="0.3">
      <c r="A42" s="93">
        <v>4.0199999999999996</v>
      </c>
      <c r="B42" s="88" t="s">
        <v>138</v>
      </c>
      <c r="C42" s="6" t="s">
        <v>71</v>
      </c>
      <c r="D42" s="66"/>
      <c r="E42" s="66" t="s">
        <v>75</v>
      </c>
      <c r="F42" s="66">
        <v>100</v>
      </c>
      <c r="G42" s="78">
        <v>0.05</v>
      </c>
      <c r="H42" s="6">
        <v>5</v>
      </c>
      <c r="I42" s="75"/>
      <c r="J42" s="48"/>
      <c r="K42" s="48"/>
      <c r="L42" s="48"/>
      <c r="M42" s="48"/>
      <c r="N42" s="48"/>
      <c r="O42" s="48"/>
      <c r="P42" s="48"/>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row>
    <row r="43" spans="1:56" s="4" customFormat="1" ht="65" x14ac:dyDescent="0.3">
      <c r="A43" s="5">
        <v>4.03</v>
      </c>
      <c r="B43" s="88" t="s">
        <v>131</v>
      </c>
      <c r="C43" s="6" t="s">
        <v>71</v>
      </c>
      <c r="D43" s="66"/>
      <c r="E43" s="66" t="s">
        <v>75</v>
      </c>
      <c r="F43" s="66">
        <v>100</v>
      </c>
      <c r="G43" s="78">
        <v>0.4</v>
      </c>
      <c r="H43" s="6">
        <v>40</v>
      </c>
      <c r="I43" s="75"/>
      <c r="J43" s="48"/>
      <c r="K43" s="48"/>
      <c r="L43" s="48"/>
      <c r="M43" s="48"/>
      <c r="N43" s="48"/>
      <c r="O43" s="48"/>
      <c r="P43" s="48"/>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row>
    <row r="44" spans="1:56" s="4" customFormat="1" ht="65" x14ac:dyDescent="0.25">
      <c r="A44" s="4">
        <v>4.04</v>
      </c>
      <c r="B44" s="62" t="s">
        <v>114</v>
      </c>
      <c r="C44" s="6" t="s">
        <v>71</v>
      </c>
      <c r="D44" s="66"/>
      <c r="E44" s="66" t="s">
        <v>75</v>
      </c>
      <c r="F44" s="66">
        <v>100</v>
      </c>
      <c r="G44" s="78">
        <v>0.2</v>
      </c>
      <c r="H44" s="6">
        <v>20</v>
      </c>
      <c r="I44" s="75"/>
      <c r="J44" s="48"/>
      <c r="K44" s="48"/>
      <c r="L44" s="48"/>
      <c r="M44" s="48"/>
      <c r="N44" s="48"/>
      <c r="O44" s="48"/>
      <c r="P44" s="48"/>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row>
    <row r="45" spans="1:56" s="8" customFormat="1" ht="15.5" x14ac:dyDescent="0.25">
      <c r="A45" s="9">
        <v>5</v>
      </c>
      <c r="B45" s="72" t="s">
        <v>121</v>
      </c>
      <c r="C45" s="73"/>
      <c r="D45" s="73"/>
      <c r="E45" s="73"/>
      <c r="F45" s="73"/>
      <c r="G45" s="73"/>
      <c r="H45" s="74">
        <v>0.15</v>
      </c>
      <c r="I45" s="73"/>
      <c r="J45" s="48"/>
      <c r="K45" s="48"/>
      <c r="L45" s="48"/>
      <c r="M45" s="48"/>
      <c r="N45" s="48"/>
      <c r="O45" s="48"/>
      <c r="P45" s="48"/>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row>
    <row r="46" spans="1:56" s="4" customFormat="1" ht="52" x14ac:dyDescent="0.25">
      <c r="A46" s="5">
        <v>5.01</v>
      </c>
      <c r="B46" s="63" t="s">
        <v>116</v>
      </c>
      <c r="C46" s="6" t="s">
        <v>71</v>
      </c>
      <c r="D46" s="66"/>
      <c r="E46" s="66" t="s">
        <v>75</v>
      </c>
      <c r="F46" s="66">
        <v>100</v>
      </c>
      <c r="G46" s="67">
        <v>0.4</v>
      </c>
      <c r="H46" s="6">
        <v>40</v>
      </c>
      <c r="I46" s="75"/>
      <c r="J46" s="48"/>
      <c r="K46" s="48"/>
      <c r="L46" s="48"/>
      <c r="M46" s="48"/>
      <c r="N46" s="48"/>
      <c r="O46" s="48"/>
      <c r="P46" s="48"/>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row>
    <row r="47" spans="1:56" s="4" customFormat="1" ht="78" x14ac:dyDescent="0.25">
      <c r="A47" s="5">
        <v>5.0199999999999996</v>
      </c>
      <c r="B47" s="63" t="s">
        <v>117</v>
      </c>
      <c r="C47" s="6" t="s">
        <v>71</v>
      </c>
      <c r="D47" s="66"/>
      <c r="E47" s="6" t="s">
        <v>77</v>
      </c>
      <c r="F47" s="6" t="s">
        <v>73</v>
      </c>
      <c r="G47" s="89" t="s">
        <v>120</v>
      </c>
      <c r="H47" s="67" t="s">
        <v>120</v>
      </c>
      <c r="I47" s="75"/>
      <c r="J47" s="48"/>
      <c r="K47" s="48"/>
      <c r="L47" s="48"/>
      <c r="M47" s="48"/>
      <c r="N47" s="48"/>
      <c r="O47" s="48"/>
      <c r="P47" s="48"/>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row>
    <row r="48" spans="1:56" s="4" customFormat="1" ht="26" x14ac:dyDescent="0.25">
      <c r="A48" s="5">
        <v>5.03</v>
      </c>
      <c r="B48" s="63" t="s">
        <v>118</v>
      </c>
      <c r="C48" s="6" t="s">
        <v>71</v>
      </c>
      <c r="D48" s="66"/>
      <c r="E48" s="66" t="s">
        <v>75</v>
      </c>
      <c r="F48" s="66">
        <v>100</v>
      </c>
      <c r="G48" s="67">
        <v>0.3</v>
      </c>
      <c r="H48" s="6">
        <v>30</v>
      </c>
      <c r="I48" s="75"/>
      <c r="J48" s="48"/>
      <c r="K48" s="48"/>
      <c r="L48" s="48"/>
      <c r="M48" s="48"/>
      <c r="N48" s="48"/>
      <c r="O48" s="48"/>
      <c r="P48" s="48"/>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row>
    <row r="49" spans="1:56" s="4" customFormat="1" ht="91" x14ac:dyDescent="0.25">
      <c r="A49" s="5">
        <v>5.04</v>
      </c>
      <c r="B49" s="63" t="s">
        <v>119</v>
      </c>
      <c r="C49" s="6" t="s">
        <v>71</v>
      </c>
      <c r="D49" s="66"/>
      <c r="E49" s="66" t="s">
        <v>75</v>
      </c>
      <c r="F49" s="66">
        <v>100</v>
      </c>
      <c r="G49" s="67">
        <v>0.3</v>
      </c>
      <c r="H49" s="6">
        <v>30</v>
      </c>
      <c r="I49" s="75"/>
      <c r="J49" s="48"/>
      <c r="K49" s="48"/>
      <c r="L49" s="48"/>
      <c r="M49" s="48"/>
      <c r="N49" s="48"/>
      <c r="O49" s="48"/>
      <c r="P49" s="48"/>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row>
    <row r="50" spans="1:56" s="3" customFormat="1" ht="15.5" x14ac:dyDescent="0.25">
      <c r="A50" s="9">
        <v>6</v>
      </c>
      <c r="B50" s="72" t="s">
        <v>96</v>
      </c>
      <c r="C50" s="73"/>
      <c r="D50" s="73"/>
      <c r="E50" s="73"/>
      <c r="F50" s="73"/>
      <c r="G50" s="73"/>
      <c r="H50" s="79">
        <v>7.4999999999999997E-2</v>
      </c>
      <c r="I50" s="73"/>
      <c r="J50" s="46"/>
      <c r="K50" s="46"/>
      <c r="L50" s="46"/>
      <c r="M50" s="46"/>
      <c r="N50" s="46"/>
      <c r="O50" s="46"/>
      <c r="P50" s="46"/>
    </row>
    <row r="51" spans="1:56" s="3" customFormat="1" ht="78" x14ac:dyDescent="0.25">
      <c r="A51" s="5">
        <v>6.01</v>
      </c>
      <c r="B51" s="62" t="s">
        <v>122</v>
      </c>
      <c r="C51" s="6" t="s">
        <v>71</v>
      </c>
      <c r="D51" s="6"/>
      <c r="E51" s="6" t="s">
        <v>77</v>
      </c>
      <c r="F51" s="6"/>
      <c r="G51" s="89" t="s">
        <v>120</v>
      </c>
      <c r="H51" s="67" t="s">
        <v>120</v>
      </c>
      <c r="I51" s="76"/>
      <c r="J51" s="46"/>
      <c r="K51" s="46"/>
      <c r="L51" s="46"/>
      <c r="M51" s="46"/>
      <c r="N51" s="46"/>
      <c r="O51" s="46"/>
      <c r="P51" s="46"/>
    </row>
    <row r="52" spans="1:56" s="3" customFormat="1" ht="26" x14ac:dyDescent="0.25">
      <c r="A52" s="5">
        <v>6.02</v>
      </c>
      <c r="B52" s="62" t="s">
        <v>123</v>
      </c>
      <c r="C52" s="6" t="s">
        <v>71</v>
      </c>
      <c r="D52" s="6"/>
      <c r="E52" s="66" t="s">
        <v>75</v>
      </c>
      <c r="F52" s="6">
        <v>100</v>
      </c>
      <c r="G52" s="67">
        <v>0.5</v>
      </c>
      <c r="H52" s="6">
        <v>50</v>
      </c>
      <c r="I52" s="76"/>
      <c r="J52" s="46"/>
      <c r="K52" s="46"/>
      <c r="L52" s="46"/>
      <c r="M52" s="46"/>
      <c r="N52" s="46"/>
      <c r="O52" s="46"/>
      <c r="P52" s="46"/>
    </row>
    <row r="53" spans="1:56" s="3" customFormat="1" ht="91" x14ac:dyDescent="0.25">
      <c r="A53" s="5">
        <v>6.03</v>
      </c>
      <c r="B53" s="62" t="s">
        <v>124</v>
      </c>
      <c r="C53" s="6" t="s">
        <v>71</v>
      </c>
      <c r="D53" s="6"/>
      <c r="E53" s="66" t="s">
        <v>75</v>
      </c>
      <c r="F53" s="6">
        <v>100</v>
      </c>
      <c r="G53" s="67">
        <v>0.5</v>
      </c>
      <c r="H53" s="6">
        <v>50</v>
      </c>
      <c r="I53" s="76"/>
      <c r="J53" s="46"/>
      <c r="K53" s="46"/>
      <c r="L53" s="46"/>
      <c r="M53" s="46"/>
      <c r="N53" s="46"/>
      <c r="O53" s="46"/>
      <c r="P53" s="46"/>
    </row>
    <row r="54" spans="1:56" s="4" customFormat="1" ht="15.5" x14ac:dyDescent="0.25">
      <c r="A54" s="9">
        <v>7</v>
      </c>
      <c r="B54" s="72" t="s">
        <v>79</v>
      </c>
      <c r="C54" s="73"/>
      <c r="D54" s="73"/>
      <c r="E54" s="73"/>
      <c r="F54" s="73"/>
      <c r="G54" s="73"/>
      <c r="H54" s="79">
        <v>7.4999999999999997E-2</v>
      </c>
      <c r="I54" s="73"/>
      <c r="J54" s="48"/>
      <c r="K54" s="48"/>
      <c r="L54" s="48"/>
      <c r="M54" s="48"/>
      <c r="N54" s="48"/>
      <c r="O54" s="48"/>
      <c r="P54" s="48"/>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row>
    <row r="55" spans="1:56" s="4" customFormat="1" ht="72.75" customHeight="1" x14ac:dyDescent="0.25">
      <c r="A55" s="5">
        <v>7.01</v>
      </c>
      <c r="B55" s="62" t="s">
        <v>125</v>
      </c>
      <c r="C55" s="6" t="s">
        <v>71</v>
      </c>
      <c r="D55" s="66"/>
      <c r="E55" s="66" t="s">
        <v>75</v>
      </c>
      <c r="F55" s="6">
        <v>100</v>
      </c>
      <c r="G55" s="80">
        <v>1</v>
      </c>
      <c r="H55" s="6">
        <v>100</v>
      </c>
      <c r="I55" s="75"/>
      <c r="J55" s="48"/>
      <c r="K55" s="48"/>
      <c r="L55" s="48"/>
      <c r="M55" s="48"/>
      <c r="N55" s="48"/>
      <c r="O55" s="48"/>
      <c r="P55" s="48"/>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row>
    <row r="56" spans="1:56" s="4" customFormat="1" ht="15.5" x14ac:dyDescent="0.25">
      <c r="A56" s="9">
        <v>8</v>
      </c>
      <c r="B56" s="72" t="s">
        <v>97</v>
      </c>
      <c r="C56" s="73"/>
      <c r="D56" s="73"/>
      <c r="E56" s="73"/>
      <c r="F56" s="73"/>
      <c r="G56" s="73"/>
      <c r="H56" s="79">
        <v>0.1</v>
      </c>
      <c r="I56" s="73"/>
      <c r="J56" s="47"/>
      <c r="K56" s="47"/>
      <c r="L56" s="47"/>
      <c r="M56" s="47"/>
      <c r="N56" s="47"/>
      <c r="O56" s="47"/>
      <c r="P56" s="47"/>
    </row>
    <row r="57" spans="1:56" s="3" customFormat="1" ht="63.75" customHeight="1" x14ac:dyDescent="0.25">
      <c r="A57" s="5">
        <v>8.01</v>
      </c>
      <c r="B57" s="62" t="s">
        <v>126</v>
      </c>
      <c r="C57" s="6" t="s">
        <v>71</v>
      </c>
      <c r="D57" s="6"/>
      <c r="E57" s="66" t="s">
        <v>75</v>
      </c>
      <c r="F57" s="6">
        <v>100</v>
      </c>
      <c r="G57" s="80">
        <v>1</v>
      </c>
      <c r="H57" s="6">
        <v>100</v>
      </c>
      <c r="I57" s="82"/>
      <c r="J57" s="46"/>
      <c r="K57" s="46"/>
      <c r="L57" s="46"/>
      <c r="M57" s="46"/>
      <c r="N57" s="46"/>
      <c r="O57" s="46"/>
      <c r="P57" s="46"/>
    </row>
    <row r="58" spans="1:56" s="3" customFormat="1" ht="15.5" x14ac:dyDescent="0.25">
      <c r="A58" s="9">
        <v>9</v>
      </c>
      <c r="B58" s="72" t="s">
        <v>127</v>
      </c>
      <c r="C58" s="73"/>
      <c r="D58" s="73"/>
      <c r="E58" s="73"/>
      <c r="F58" s="73"/>
      <c r="G58" s="73"/>
      <c r="H58" s="73"/>
      <c r="I58" s="73"/>
      <c r="J58" s="46"/>
      <c r="K58" s="46"/>
      <c r="L58" s="46"/>
      <c r="M58" s="46"/>
      <c r="N58" s="46"/>
      <c r="O58" s="46"/>
      <c r="P58" s="46"/>
    </row>
    <row r="59" spans="1:56" s="3" customFormat="1" ht="13" x14ac:dyDescent="0.25">
      <c r="A59" s="5">
        <v>9.01</v>
      </c>
      <c r="B59" s="68" t="s">
        <v>128</v>
      </c>
      <c r="C59" s="6" t="s">
        <v>71</v>
      </c>
      <c r="D59" s="6"/>
      <c r="E59" s="66" t="s">
        <v>98</v>
      </c>
      <c r="F59" s="6" t="s">
        <v>98</v>
      </c>
      <c r="G59" s="80"/>
      <c r="H59" s="6"/>
      <c r="I59" s="81"/>
      <c r="J59" s="46"/>
      <c r="K59" s="46"/>
      <c r="L59" s="46"/>
      <c r="M59" s="46"/>
      <c r="N59" s="46"/>
      <c r="O59" s="46"/>
      <c r="P59" s="46"/>
    </row>
    <row r="60" spans="1:56" s="45" customFormat="1" x14ac:dyDescent="0.3">
      <c r="B60" s="52"/>
      <c r="C60" s="46"/>
      <c r="D60" s="46"/>
      <c r="E60" s="46"/>
      <c r="F60" s="46"/>
      <c r="G60" s="46"/>
      <c r="H60" s="46"/>
      <c r="I60" s="46"/>
    </row>
    <row r="61" spans="1:56" s="45" customFormat="1" x14ac:dyDescent="0.3">
      <c r="B61" s="52"/>
      <c r="C61" s="46"/>
      <c r="D61" s="46"/>
      <c r="E61" s="46"/>
      <c r="F61" s="46"/>
      <c r="G61" s="46"/>
      <c r="H61" s="46"/>
      <c r="I61" s="46"/>
    </row>
    <row r="62" spans="1:56" s="45" customFormat="1" x14ac:dyDescent="0.3">
      <c r="B62" s="52"/>
      <c r="C62" s="46"/>
      <c r="D62" s="46"/>
      <c r="E62" s="46"/>
      <c r="F62" s="46"/>
      <c r="G62" s="46"/>
      <c r="H62" s="46"/>
      <c r="I62" s="46"/>
    </row>
    <row r="63" spans="1:56" s="45" customFormat="1" x14ac:dyDescent="0.3">
      <c r="B63" s="52"/>
      <c r="C63" s="46"/>
      <c r="D63" s="46"/>
      <c r="E63" s="46"/>
      <c r="F63" s="46"/>
      <c r="G63" s="46"/>
      <c r="H63" s="46"/>
      <c r="I63" s="46"/>
    </row>
    <row r="64" spans="1:56" s="45" customFormat="1" x14ac:dyDescent="0.3">
      <c r="B64" s="52"/>
      <c r="C64" s="46"/>
      <c r="D64" s="46"/>
      <c r="E64" s="46"/>
      <c r="F64" s="46"/>
      <c r="G64" s="46"/>
      <c r="H64" s="46"/>
      <c r="I64" s="46"/>
    </row>
    <row r="65" spans="2:9" s="45" customFormat="1" x14ac:dyDescent="0.3">
      <c r="B65" s="52"/>
      <c r="C65" s="46"/>
      <c r="D65" s="46"/>
      <c r="E65" s="46"/>
      <c r="F65" s="46"/>
      <c r="G65" s="46"/>
      <c r="H65" s="46"/>
      <c r="I65" s="46"/>
    </row>
    <row r="66" spans="2:9" s="45" customFormat="1" x14ac:dyDescent="0.3">
      <c r="B66" s="52"/>
      <c r="C66" s="46"/>
      <c r="D66" s="46"/>
      <c r="E66" s="46"/>
      <c r="F66" s="46"/>
      <c r="G66" s="46"/>
      <c r="H66" s="46"/>
      <c r="I66" s="46"/>
    </row>
    <row r="67" spans="2:9" s="45" customFormat="1" x14ac:dyDescent="0.3">
      <c r="B67" s="52"/>
      <c r="C67" s="46"/>
      <c r="D67" s="46"/>
      <c r="E67" s="46"/>
      <c r="F67" s="46"/>
      <c r="G67" s="46"/>
      <c r="H67" s="46"/>
      <c r="I67" s="46"/>
    </row>
    <row r="68" spans="2:9" s="45" customFormat="1" x14ac:dyDescent="0.3">
      <c r="B68" s="52"/>
      <c r="C68" s="46"/>
      <c r="D68" s="46"/>
      <c r="E68" s="46"/>
      <c r="F68" s="46"/>
      <c r="G68" s="46"/>
      <c r="H68" s="46"/>
      <c r="I68" s="46"/>
    </row>
    <row r="69" spans="2:9" s="45" customFormat="1" x14ac:dyDescent="0.3">
      <c r="B69" s="52"/>
      <c r="C69" s="46"/>
      <c r="D69" s="46"/>
      <c r="E69" s="46"/>
      <c r="F69" s="46"/>
      <c r="G69" s="46"/>
      <c r="H69" s="46"/>
      <c r="I69" s="46"/>
    </row>
    <row r="70" spans="2:9" s="45" customFormat="1" x14ac:dyDescent="0.3">
      <c r="B70" s="52"/>
      <c r="C70" s="46"/>
      <c r="D70" s="46"/>
      <c r="E70" s="46"/>
      <c r="F70" s="46"/>
      <c r="G70" s="46"/>
      <c r="H70" s="46"/>
      <c r="I70" s="46"/>
    </row>
    <row r="71" spans="2:9" s="45" customFormat="1" x14ac:dyDescent="0.3">
      <c r="B71" s="52"/>
      <c r="C71" s="46"/>
      <c r="D71" s="46"/>
      <c r="E71" s="46"/>
      <c r="F71" s="46"/>
      <c r="G71" s="46"/>
      <c r="H71" s="46"/>
      <c r="I71" s="46"/>
    </row>
    <row r="72" spans="2:9" s="45" customFormat="1" x14ac:dyDescent="0.3">
      <c r="B72" s="52"/>
      <c r="C72" s="46"/>
      <c r="D72" s="46"/>
      <c r="E72" s="46"/>
      <c r="F72" s="46"/>
      <c r="G72" s="46"/>
      <c r="H72" s="46"/>
      <c r="I72" s="46"/>
    </row>
    <row r="73" spans="2:9" s="45" customFormat="1" x14ac:dyDescent="0.3">
      <c r="B73" s="52"/>
      <c r="C73" s="46"/>
      <c r="D73" s="46"/>
      <c r="E73" s="46"/>
      <c r="F73" s="46"/>
      <c r="G73" s="46"/>
      <c r="H73" s="46"/>
      <c r="I73" s="46"/>
    </row>
    <row r="74" spans="2:9" s="45" customFormat="1" x14ac:dyDescent="0.3">
      <c r="B74" s="52"/>
      <c r="C74" s="46"/>
      <c r="D74" s="46"/>
      <c r="E74" s="46"/>
      <c r="F74" s="46"/>
      <c r="G74" s="46"/>
      <c r="H74" s="46"/>
      <c r="I74" s="46"/>
    </row>
    <row r="75" spans="2:9" s="45" customFormat="1" x14ac:dyDescent="0.3">
      <c r="B75" s="52"/>
      <c r="C75" s="46"/>
      <c r="D75" s="46"/>
      <c r="E75" s="46"/>
      <c r="F75" s="46"/>
      <c r="G75" s="46"/>
      <c r="H75" s="46"/>
      <c r="I75" s="46"/>
    </row>
    <row r="76" spans="2:9" s="45" customFormat="1" x14ac:dyDescent="0.3">
      <c r="B76" s="52"/>
      <c r="C76" s="46"/>
      <c r="D76" s="46"/>
      <c r="E76" s="46"/>
      <c r="F76" s="46"/>
      <c r="G76" s="46"/>
      <c r="H76" s="46"/>
      <c r="I76" s="46"/>
    </row>
    <row r="77" spans="2:9" s="45" customFormat="1" x14ac:dyDescent="0.3">
      <c r="B77" s="52"/>
      <c r="C77" s="46"/>
      <c r="D77" s="46"/>
      <c r="E77" s="46"/>
      <c r="F77" s="46"/>
      <c r="G77" s="46"/>
      <c r="H77" s="46"/>
      <c r="I77" s="46"/>
    </row>
    <row r="78" spans="2:9" s="45" customFormat="1" x14ac:dyDescent="0.3">
      <c r="B78" s="52"/>
      <c r="C78" s="46"/>
      <c r="D78" s="46"/>
      <c r="E78" s="46"/>
      <c r="F78" s="46"/>
      <c r="G78" s="46"/>
      <c r="H78" s="46"/>
      <c r="I78" s="46"/>
    </row>
    <row r="79" spans="2:9" s="45" customFormat="1" x14ac:dyDescent="0.3">
      <c r="B79" s="52"/>
      <c r="C79" s="46"/>
      <c r="D79" s="46"/>
      <c r="E79" s="46"/>
      <c r="F79" s="46"/>
      <c r="G79" s="46"/>
      <c r="H79" s="46"/>
      <c r="I79" s="46"/>
    </row>
    <row r="80" spans="2:9" s="45" customFormat="1" x14ac:dyDescent="0.3">
      <c r="B80" s="52"/>
      <c r="C80" s="46"/>
      <c r="D80" s="46"/>
      <c r="E80" s="46"/>
      <c r="F80" s="46"/>
      <c r="G80" s="46"/>
      <c r="H80" s="46"/>
      <c r="I80" s="46"/>
    </row>
    <row r="81" spans="2:9" s="45" customFormat="1" x14ac:dyDescent="0.3">
      <c r="B81" s="52"/>
      <c r="C81" s="46"/>
      <c r="D81" s="46"/>
      <c r="E81" s="46"/>
      <c r="F81" s="46"/>
      <c r="G81" s="46"/>
      <c r="H81" s="46"/>
      <c r="I81" s="46"/>
    </row>
    <row r="82" spans="2:9" s="45" customFormat="1" x14ac:dyDescent="0.3">
      <c r="B82" s="52"/>
      <c r="C82" s="46"/>
      <c r="D82" s="46"/>
      <c r="E82" s="46"/>
      <c r="F82" s="46"/>
      <c r="G82" s="46"/>
      <c r="H82" s="46"/>
      <c r="I82" s="46"/>
    </row>
    <row r="83" spans="2:9" s="45" customFormat="1" x14ac:dyDescent="0.3">
      <c r="B83" s="52"/>
      <c r="C83" s="46"/>
      <c r="D83" s="46"/>
      <c r="E83" s="46"/>
      <c r="F83" s="46"/>
      <c r="G83" s="46"/>
      <c r="H83" s="46"/>
      <c r="I83" s="46"/>
    </row>
    <row r="84" spans="2:9" s="45" customFormat="1" x14ac:dyDescent="0.3">
      <c r="B84" s="52"/>
      <c r="C84" s="46"/>
      <c r="D84" s="46"/>
      <c r="E84" s="46"/>
      <c r="F84" s="46"/>
      <c r="G84" s="46"/>
      <c r="H84" s="46"/>
      <c r="I84" s="46"/>
    </row>
    <row r="85" spans="2:9" s="45" customFormat="1" x14ac:dyDescent="0.3">
      <c r="B85" s="52"/>
      <c r="C85" s="46"/>
      <c r="D85" s="46"/>
      <c r="E85" s="46"/>
      <c r="F85" s="46"/>
      <c r="G85" s="46"/>
      <c r="H85" s="46"/>
      <c r="I85" s="46"/>
    </row>
    <row r="86" spans="2:9" s="45" customFormat="1" x14ac:dyDescent="0.3">
      <c r="B86" s="52"/>
      <c r="C86" s="46"/>
      <c r="D86" s="46"/>
      <c r="E86" s="46"/>
      <c r="F86" s="46"/>
      <c r="G86" s="46"/>
      <c r="H86" s="46"/>
      <c r="I86" s="46"/>
    </row>
    <row r="87" spans="2:9" s="45" customFormat="1" x14ac:dyDescent="0.3">
      <c r="B87" s="52"/>
      <c r="C87" s="46"/>
      <c r="D87" s="46"/>
      <c r="E87" s="46"/>
      <c r="F87" s="46"/>
      <c r="G87" s="46"/>
      <c r="H87" s="46"/>
      <c r="I87" s="46"/>
    </row>
    <row r="88" spans="2:9" s="45" customFormat="1" x14ac:dyDescent="0.3">
      <c r="B88" s="52"/>
      <c r="C88" s="46"/>
      <c r="D88" s="46"/>
      <c r="E88" s="46"/>
      <c r="F88" s="46"/>
      <c r="G88" s="46"/>
      <c r="H88" s="46"/>
      <c r="I88" s="46"/>
    </row>
    <row r="89" spans="2:9" s="45" customFormat="1" x14ac:dyDescent="0.3">
      <c r="B89" s="52"/>
      <c r="C89" s="46"/>
      <c r="D89" s="46"/>
      <c r="E89" s="46"/>
      <c r="F89" s="46"/>
      <c r="G89" s="46"/>
      <c r="H89" s="46"/>
      <c r="I89" s="46"/>
    </row>
    <row r="90" spans="2:9" s="45" customFormat="1" x14ac:dyDescent="0.3">
      <c r="B90" s="52"/>
      <c r="C90" s="46"/>
      <c r="D90" s="46"/>
      <c r="E90" s="46"/>
      <c r="F90" s="46"/>
      <c r="G90" s="46"/>
      <c r="H90" s="46"/>
      <c r="I90" s="46"/>
    </row>
    <row r="91" spans="2:9" s="45" customFormat="1" x14ac:dyDescent="0.3">
      <c r="B91" s="52"/>
      <c r="C91" s="46"/>
      <c r="D91" s="46"/>
      <c r="E91" s="46"/>
      <c r="F91" s="46"/>
      <c r="G91" s="46"/>
      <c r="H91" s="46"/>
      <c r="I91" s="46"/>
    </row>
    <row r="92" spans="2:9" s="45" customFormat="1" x14ac:dyDescent="0.3">
      <c r="B92" s="52"/>
      <c r="C92" s="46"/>
      <c r="D92" s="46"/>
      <c r="E92" s="46"/>
      <c r="F92" s="46"/>
      <c r="G92" s="46"/>
      <c r="H92" s="46"/>
      <c r="I92" s="46"/>
    </row>
    <row r="93" spans="2:9" s="45" customFormat="1" x14ac:dyDescent="0.3">
      <c r="B93" s="52"/>
      <c r="C93" s="46"/>
      <c r="D93" s="46"/>
      <c r="E93" s="46"/>
      <c r="F93" s="46"/>
      <c r="G93" s="46"/>
      <c r="H93" s="46"/>
      <c r="I93" s="46"/>
    </row>
    <row r="94" spans="2:9" s="45" customFormat="1" x14ac:dyDescent="0.3">
      <c r="B94" s="52"/>
      <c r="C94" s="46"/>
      <c r="D94" s="46"/>
      <c r="E94" s="46"/>
      <c r="F94" s="46"/>
      <c r="G94" s="46"/>
      <c r="H94" s="46"/>
      <c r="I94" s="46"/>
    </row>
    <row r="95" spans="2:9" s="45" customFormat="1" x14ac:dyDescent="0.3">
      <c r="B95" s="52"/>
      <c r="C95" s="46"/>
      <c r="D95" s="46"/>
      <c r="E95" s="46"/>
      <c r="F95" s="46"/>
      <c r="G95" s="46"/>
      <c r="H95" s="46"/>
      <c r="I95" s="46"/>
    </row>
    <row r="96" spans="2:9" s="45" customFormat="1" x14ac:dyDescent="0.3">
      <c r="B96" s="52"/>
      <c r="C96" s="46"/>
      <c r="D96" s="46"/>
      <c r="E96" s="46"/>
      <c r="F96" s="46"/>
      <c r="G96" s="46"/>
      <c r="H96" s="46"/>
      <c r="I96" s="46"/>
    </row>
    <row r="97" spans="2:9" s="45" customFormat="1" x14ac:dyDescent="0.3">
      <c r="B97" s="52"/>
      <c r="C97" s="46"/>
      <c r="D97" s="46"/>
      <c r="E97" s="46"/>
      <c r="F97" s="46"/>
      <c r="G97" s="46"/>
      <c r="H97" s="46"/>
      <c r="I97" s="46"/>
    </row>
    <row r="98" spans="2:9" s="45" customFormat="1" x14ac:dyDescent="0.3">
      <c r="B98" s="52"/>
      <c r="C98" s="46"/>
      <c r="D98" s="46"/>
      <c r="E98" s="46"/>
      <c r="F98" s="46"/>
      <c r="G98" s="46"/>
      <c r="H98" s="46"/>
      <c r="I98" s="46"/>
    </row>
    <row r="99" spans="2:9" s="45" customFormat="1" x14ac:dyDescent="0.3">
      <c r="B99" s="52"/>
      <c r="C99" s="46"/>
      <c r="D99" s="46"/>
      <c r="E99" s="46"/>
      <c r="F99" s="46"/>
      <c r="G99" s="46"/>
      <c r="H99" s="46"/>
      <c r="I99" s="46"/>
    </row>
    <row r="100" spans="2:9" s="45" customFormat="1" x14ac:dyDescent="0.3">
      <c r="B100" s="52"/>
      <c r="C100" s="46"/>
      <c r="D100" s="46"/>
      <c r="E100" s="46"/>
      <c r="F100" s="46"/>
      <c r="G100" s="46"/>
      <c r="H100" s="46"/>
      <c r="I100" s="46"/>
    </row>
    <row r="101" spans="2:9" s="45" customFormat="1" x14ac:dyDescent="0.3">
      <c r="B101" s="52"/>
      <c r="C101" s="46"/>
      <c r="D101" s="46"/>
      <c r="E101" s="46"/>
      <c r="F101" s="46"/>
      <c r="G101" s="46"/>
      <c r="H101" s="46"/>
      <c r="I101" s="46"/>
    </row>
    <row r="102" spans="2:9" s="45" customFormat="1" x14ac:dyDescent="0.3">
      <c r="B102" s="52"/>
      <c r="C102" s="46"/>
      <c r="D102" s="46"/>
      <c r="E102" s="46"/>
      <c r="F102" s="46"/>
      <c r="G102" s="46"/>
      <c r="H102" s="46"/>
      <c r="I102" s="46"/>
    </row>
    <row r="103" spans="2:9" s="45" customFormat="1" x14ac:dyDescent="0.3">
      <c r="B103" s="52"/>
      <c r="C103" s="46"/>
      <c r="D103" s="46"/>
      <c r="E103" s="46"/>
      <c r="F103" s="46"/>
      <c r="G103" s="46"/>
      <c r="H103" s="46"/>
      <c r="I103" s="46"/>
    </row>
    <row r="104" spans="2:9" s="45" customFormat="1" x14ac:dyDescent="0.3">
      <c r="B104" s="52"/>
      <c r="C104" s="46"/>
      <c r="D104" s="46"/>
      <c r="E104" s="46"/>
      <c r="F104" s="46"/>
      <c r="G104" s="46"/>
      <c r="H104" s="46"/>
      <c r="I104" s="46"/>
    </row>
  </sheetData>
  <mergeCells count="10">
    <mergeCell ref="B6:B7"/>
    <mergeCell ref="B8:B9"/>
    <mergeCell ref="B10:B11"/>
    <mergeCell ref="B12:B13"/>
    <mergeCell ref="B14:B15"/>
    <mergeCell ref="C6:C7"/>
    <mergeCell ref="C8:C9"/>
    <mergeCell ref="C10:C11"/>
    <mergeCell ref="C12:C13"/>
    <mergeCell ref="C14:C15"/>
  </mergeCells>
  <pageMargins left="0.7" right="0.7" top="0.75" bottom="0.75" header="0.3" footer="0.3"/>
  <pageSetup paperSize="9" orientation="portrait" horizontalDpi="360" verticalDpi="36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haredWithUsers xmlns="2fcad6ce-01bd-4544-8915-fa0e57df0e12">
      <UserInfo>
        <DisplayName>Henderson, Kirsty</DisplayName>
        <AccountId>2210</AccountId>
        <AccountType/>
      </UserInfo>
    </SharedWithUsers>
    <DocumentMissing xmlns="2fcad6ce-01bd-4544-8915-fa0e57df0e12" xsi:nil="true"/>
    <ReviewDate xmlns="2fcad6ce-01bd-4544-8915-fa0e57df0e12" xsi:nil="true"/>
    <_ip_UnifiedCompliancePolicyUIAction xmlns="http://schemas.microsoft.com/sharepoint/v3" xsi:nil="true"/>
    <RevisionNumber xmlns="2fcad6ce-01bd-4544-8915-fa0e57df0e12">1.5</RevisionNumber>
    <DocumentDescription xmlns="2fcad6ce-01bd-4544-8915-fa0e57df0e12" xsi:nil="true"/>
    <ManualRef3 xmlns="ce1b1e3b-c9bf-49ae-b2b6-13938e107c0c" xsi:nil="true"/>
    <Archive xmlns="ce1b1e3b-c9bf-49ae-b2b6-13938e107c0c">false</Archive>
    <LegacyCreatedBy xmlns="2fcad6ce-01bd-4544-8915-fa0e57df0e12" xsi:nil="true"/>
    <Containers xmlns="2fcad6ce-01bd-4544-8915-fa0e57df0e12" xsi:nil="true"/>
    <DocumentTitle xmlns="2fcad6ce-01bd-4544-8915-fa0e57df0e12">PQQ Toolbox Template</DocumentTitle>
    <Author0 xmlns="ce1b1e3b-c9bf-49ae-b2b6-13938e107c0c">
      <UserInfo>
        <DisplayName>Hartley, Shaun</DisplayName>
        <AccountId>2965</AccountId>
        <AccountType/>
      </UserInfo>
    </Author0>
    <ManualRef4 xmlns="ce1b1e3b-c9bf-49ae-b2b6-13938e107c0c" xsi:nil="true"/>
    <ReviewedBy xmlns="2fcad6ce-01bd-4544-8915-fa0e57df0e12" xsi:nil="true"/>
    <IssueDate xmlns="2fcad6ce-01bd-4544-8915-fa0e57df0e12">2023-02-02T00:00:00+00:00</IssueDate>
    <DocumentType xmlns="2fcad6ce-01bd-4544-8915-fa0e57df0e12">Form</DocumentType>
    <DocumentId xmlns="2fcad6ce-01bd-4544-8915-fa0e57df0e12" xsi:nil="true"/>
    <ManualRef5 xmlns="ce1b1e3b-c9bf-49ae-b2b6-13938e107c0c" xsi:nil="true"/>
    <LegacyCreated xmlns="2fcad6ce-01bd-4544-8915-fa0e57df0e12" xsi:nil="true"/>
    <_ip_UnifiedCompliancePolicyProperties xmlns="http://schemas.microsoft.com/sharepoint/v3" xsi:nil="true"/>
    <Approver xmlns="ce1b1e3b-c9bf-49ae-b2b6-13938e107c0c">
      <UserInfo>
        <DisplayName>Currie, Ashley</DisplayName>
        <AccountId>11417</AccountId>
        <AccountType/>
      </UserInfo>
    </Approver>
    <ManualName xmlns="2fcad6ce-01bd-4544-8915-fa0e57df0e12" xsi:nil="true"/>
    <ManualRef6 xmlns="ce1b1e3b-c9bf-49ae-b2b6-13938e107c0c" xsi:nil="true"/>
    <ReasonforArchiving xmlns="ce1b1e3b-c9bf-49ae-b2b6-13938e107c0c" xsi:nil="true"/>
    <SourceUNCPath xmlns="2fcad6ce-01bd-4544-8915-fa0e57df0e12" xsi:nil="true"/>
    <LastReviewed xmlns="2fcad6ce-01bd-4544-8915-fa0e57df0e12" xsi:nil="true"/>
    <DocumentRef xmlns="2fcad6ce-01bd-4544-8915-fa0e57df0e12">FO-PRS-200</DocumentRef>
    <BusinessArea xmlns="2fcad6ce-01bd-4544-8915-fa0e57df0e12">Corporate</BusinessArea>
    <Owner_Author xmlns="2fcad6ce-01bd-4544-8915-fa0e57df0e12">Procurement</Owner_Author>
    <ManualRef xmlns="2fcad6ce-01bd-4544-8915-fa0e57df0e12" xsi:nil="true"/>
    <ManualRef2 xmlns="ce1b1e3b-c9bf-49ae-b2b6-13938e107c0c" xsi:nil="true"/>
    <Viewed xmlns="2fcad6ce-01bd-4544-8915-fa0e57df0e12" xsi:nil="true"/>
    <SourceFileMissing xmlns="2fcad6ce-01bd-4544-8915-fa0e57df0e12" xsi:nil="true"/>
    <Policy_x0020_No xmlns="ce1b1e3b-c9bf-49ae-b2b6-13938e107c0c" xsi:nil="true"/>
    <BA_x002d_Dept xmlns="ce1b1e3b-c9bf-49ae-b2b6-13938e107c0c" xsi:nil="true"/>
    <BA_x002d_Dept_x003a_Department xmlns="ce1b1e3b-c9bf-49ae-b2b6-13938e107c0c" xsi:nil="true"/>
    <DateandTime xmlns="ce1b1e3b-c9bf-49ae-b2b6-13938e107c0c" xsi:nil="true"/>
    <lcf76f155ced4ddcb4097134ff3c332f xmlns="ce1b1e3b-c9bf-49ae-b2b6-13938e107c0c">
      <Terms xmlns="http://schemas.microsoft.com/office/infopath/2007/PartnerControls"/>
    </lcf76f155ced4ddcb4097134ff3c332f>
    <TaxCatchAll xmlns="2fcad6ce-01bd-4544-8915-fa0e57df0e12" xsi:nil="true"/>
    <Country xmlns="ce1b1e3b-c9bf-49ae-b2b6-13938e107c0c">Global (Applicable to All)</Country>
  </documentManagement>
</p:properties>
</file>

<file path=customXml/item3.xml><?xml version="1.0" encoding="utf-8"?>
<ct:contentTypeSchema xmlns:ct="http://schemas.microsoft.com/office/2006/metadata/contentType" xmlns:ma="http://schemas.microsoft.com/office/2006/metadata/properties/metaAttributes" ct:_="" ma:_="" ma:contentTypeName="CDL Document" ma:contentTypeID="0x010100EB65D677CE3F29459140A622ECB42685007B83E912BF8B9C478C5E63BDDB920598" ma:contentTypeVersion="165" ma:contentTypeDescription="Create a new document." ma:contentTypeScope="" ma:versionID="2f99091c4364a10b24f6c0784794ad5e">
  <xsd:schema xmlns:xsd="http://www.w3.org/2001/XMLSchema" xmlns:xs="http://www.w3.org/2001/XMLSchema" xmlns:p="http://schemas.microsoft.com/office/2006/metadata/properties" xmlns:ns1="2fcad6ce-01bd-4544-8915-fa0e57df0e12" xmlns:ns2="http://schemas.microsoft.com/sharepoint/v3" xmlns:ns3="ce1b1e3b-c9bf-49ae-b2b6-13938e107c0c" targetNamespace="http://schemas.microsoft.com/office/2006/metadata/properties" ma:root="true" ma:fieldsID="35fe91d48be47a6365f77ca9ccdfb54e" ns1:_="" ns2:_="" ns3:_="">
    <xsd:import namespace="2fcad6ce-01bd-4544-8915-fa0e57df0e12"/>
    <xsd:import namespace="http://schemas.microsoft.com/sharepoint/v3"/>
    <xsd:import namespace="ce1b1e3b-c9bf-49ae-b2b6-13938e107c0c"/>
    <xsd:element name="properties">
      <xsd:complexType>
        <xsd:sequence>
          <xsd:element name="documentManagement">
            <xsd:complexType>
              <xsd:all>
                <xsd:element ref="ns1:DocumentRef" minOccurs="0"/>
                <xsd:element ref="ns1:DocumentTitle" minOccurs="0"/>
                <xsd:element ref="ns1:RevisionNumber" minOccurs="0"/>
                <xsd:element ref="ns1:DocumentType" minOccurs="0"/>
                <xsd:element ref="ns1:IssueDate" minOccurs="0"/>
                <xsd:element ref="ns1:ReviewDate" minOccurs="0"/>
                <xsd:element ref="ns3:Author0" minOccurs="0"/>
                <xsd:element ref="ns3:Approver" minOccurs="0"/>
                <xsd:element ref="ns1:BusinessArea" minOccurs="0"/>
                <xsd:element ref="ns1:Owner_Author" minOccurs="0"/>
                <xsd:element ref="ns3:Country" minOccurs="0"/>
                <xsd:element ref="ns3:Policy_x0020_No" minOccurs="0"/>
                <xsd:element ref="ns1:DocumentDescription" minOccurs="0"/>
                <xsd:element ref="ns1:ManualRef" minOccurs="0"/>
                <xsd:element ref="ns1:ManualName" minOccurs="0"/>
                <xsd:element ref="ns3:ManualRef6" minOccurs="0"/>
                <xsd:element ref="ns1:LastReviewed" minOccurs="0"/>
                <xsd:element ref="ns1:ReviewedBy" minOccurs="0"/>
                <xsd:element ref="ns3:Archive" minOccurs="0"/>
                <xsd:element ref="ns3:ReasonforArchiving" minOccurs="0"/>
                <xsd:element ref="ns3:BA_x002d_Dept" minOccurs="0"/>
                <xsd:element ref="ns3:ManualRef4" minOccurs="0"/>
                <xsd:element ref="ns3:ManualRef5" minOccurs="0"/>
                <xsd:element ref="ns3:ManualRef2" minOccurs="0"/>
                <xsd:element ref="ns1:DocumentId" minOccurs="0"/>
                <xsd:element ref="ns1:LegacyCreatedBy" minOccurs="0"/>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AutoKeyPoints" minOccurs="0"/>
                <xsd:element ref="ns3:MediaServiceKeyPoints" minOccurs="0"/>
                <xsd:element ref="ns3:MediaServiceDateTaken" minOccurs="0"/>
                <xsd:element ref="ns1:SharedWithUsers" minOccurs="0"/>
                <xsd:element ref="ns1:SharedWithDetails" minOccurs="0"/>
                <xsd:element ref="ns1:LegacyCreated" minOccurs="0"/>
                <xsd:element ref="ns1:SourceUNCPath" minOccurs="0"/>
                <xsd:element ref="ns1:SourceFileMissing" minOccurs="0"/>
                <xsd:element ref="ns3:MediaLengthInSeconds" minOccurs="0"/>
                <xsd:element ref="ns1:DocumentMissing" minOccurs="0"/>
                <xsd:element ref="ns1:Containers" minOccurs="0"/>
                <xsd:element ref="ns1:Viewed" minOccurs="0"/>
                <xsd:element ref="ns2:_ip_UnifiedCompliancePolicyProperties" minOccurs="0"/>
                <xsd:element ref="ns2:_ip_UnifiedCompliancePolicyUIAction" minOccurs="0"/>
                <xsd:element ref="ns3:BA_x002d_Dept_x003a_Department" minOccurs="0"/>
                <xsd:element ref="ns3:Doc_x0020_Area_x0020_Code_x003a_7BA" minOccurs="0"/>
                <xsd:element ref="ns3:DateandTime" minOccurs="0"/>
                <xsd:element ref="ns3:lcf76f155ced4ddcb4097134ff3c332f" minOccurs="0"/>
                <xsd:element ref="ns1:TaxCatchAll" minOccurs="0"/>
                <xsd:element ref="ns3:ManualRef3"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fcad6ce-01bd-4544-8915-fa0e57df0e12" elementFormDefault="qualified">
    <xsd:import namespace="http://schemas.microsoft.com/office/2006/documentManagement/types"/>
    <xsd:import namespace="http://schemas.microsoft.com/office/infopath/2007/PartnerControls"/>
    <xsd:element name="DocumentRef" ma:index="0" nillable="true" ma:displayName="Document Ref" ma:indexed="true" ma:internalName="DocumentRef" ma:readOnly="false">
      <xsd:simpleType>
        <xsd:restriction base="dms:Text"/>
      </xsd:simpleType>
    </xsd:element>
    <xsd:element name="DocumentTitle" ma:index="3" nillable="true" ma:displayName="Document Title" ma:indexed="true" ma:internalName="DocumentTitle" ma:readOnly="false">
      <xsd:simpleType>
        <xsd:restriction base="dms:Text"/>
      </xsd:simpleType>
    </xsd:element>
    <xsd:element name="RevisionNumber" ma:index="4" nillable="true" ma:displayName="Revision Number" ma:internalName="RevisionNumber" ma:readOnly="false">
      <xsd:simpleType>
        <xsd:restriction base="dms:Text"/>
      </xsd:simpleType>
    </xsd:element>
    <xsd:element name="DocumentType" ma:index="5" nillable="true" ma:displayName="Document Type" ma:description="Management Standard (MS) &amp; Risk Standard (RS) are for Restricted Use by Group SHE and Information Security Team only." ma:format="Dropdown" ma:indexed="true" ma:internalName="DocumentType" ma:readOnly="false">
      <xsd:simpleType>
        <xsd:restriction base="dms:Choice">
          <xsd:enumeration value="Code of Practice"/>
          <xsd:enumeration value="Form"/>
          <xsd:enumeration value="Guidance"/>
          <xsd:enumeration value="Isolation Instruction"/>
          <xsd:enumeration value="Manual"/>
          <xsd:enumeration value="Operational Restriction"/>
          <xsd:enumeration value="Plan"/>
          <xsd:enumeration value="Policy"/>
          <xsd:enumeration value="Procedure"/>
          <xsd:enumeration value="Reference"/>
          <xsd:enumeration value="Risk Assessment"/>
          <xsd:enumeration value="Rules"/>
          <xsd:enumeration value="Specification"/>
          <xsd:enumeration value="Statement"/>
          <xsd:enumeration value="Technical Guide"/>
          <xsd:enumeration value="Terms of Reference"/>
          <xsd:enumeration value="Technical Report"/>
          <xsd:enumeration value="Work Instruction"/>
          <xsd:enumeration value="Management Standard"/>
          <xsd:enumeration value="Risk Standard"/>
          <xsd:enumeration value="URL"/>
        </xsd:restriction>
      </xsd:simpleType>
    </xsd:element>
    <xsd:element name="IssueDate" ma:index="6" nillable="true" ma:displayName="Issue Date" ma:format="DateOnly" ma:indexed="true" ma:internalName="IssueDate" ma:readOnly="false">
      <xsd:simpleType>
        <xsd:restriction base="dms:DateTime"/>
      </xsd:simpleType>
    </xsd:element>
    <xsd:element name="ReviewDate" ma:index="7" nillable="true" ma:displayName="Review Date" ma:format="DateOnly" ma:indexed="true" ma:internalName="ReviewDate" ma:readOnly="false">
      <xsd:simpleType>
        <xsd:restriction base="dms:DateTime"/>
      </xsd:simpleType>
    </xsd:element>
    <xsd:element name="BusinessArea" ma:index="10" nillable="true" ma:displayName="Business Area" ma:format="Dropdown" ma:indexed="true" ma:internalName="BusinessArea">
      <xsd:simpleType>
        <xsd:restriction base="dms:Choice">
          <xsd:enumeration value="Corporate"/>
          <xsd:enumeration value="Customer"/>
          <xsd:enumeration value="Distributed Energy"/>
          <xsd:enumeration value="Enterprise"/>
          <xsd:enumeration value="Energy Portfolio Management"/>
          <xsd:enumeration value="Renewable Operations"/>
          <xsd:enumeration value="Thermal"/>
        </xsd:restriction>
      </xsd:simpleType>
    </xsd:element>
    <xsd:element name="Owner_Author" ma:index="11" nillable="true" ma:displayName="Owner" ma:indexed="true" ma:internalName="Owner_Author" ma:readOnly="false">
      <xsd:simpleType>
        <xsd:restriction base="dms:Text">
          <xsd:maxLength value="255"/>
        </xsd:restriction>
      </xsd:simpleType>
    </xsd:element>
    <xsd:element name="DocumentDescription" ma:index="15" nillable="true" ma:displayName="Document Description" ma:indexed="true" ma:internalName="DocumentDescription" ma:readOnly="false">
      <xsd:simpleType>
        <xsd:restriction base="dms:Text"/>
      </xsd:simpleType>
    </xsd:element>
    <xsd:element name="ManualRef" ma:index="16" nillable="true" ma:displayName="Manual Ref" ma:indexed="true" ma:internalName="ManualRef" ma:readOnly="false">
      <xsd:simpleType>
        <xsd:restriction base="dms:Text"/>
      </xsd:simpleType>
    </xsd:element>
    <xsd:element name="ManualName" ma:index="17" nillable="true" ma:displayName="Manual Name" ma:indexed="true" ma:internalName="ManualName" ma:readOnly="false">
      <xsd:simpleType>
        <xsd:restriction base="dms:Text"/>
      </xsd:simpleType>
    </xsd:element>
    <xsd:element name="LastReviewed" ma:index="19" nillable="true" ma:displayName="Last Reviewed" ma:format="DateOnly" ma:internalName="LastReviewed" ma:readOnly="false">
      <xsd:simpleType>
        <xsd:restriction base="dms:DateTime"/>
      </xsd:simpleType>
    </xsd:element>
    <xsd:element name="ReviewedBy" ma:index="20" nillable="true" ma:displayName="Reviewed By" ma:indexed="true" ma:internalName="ReviewedBy" ma:readOnly="false">
      <xsd:simpleType>
        <xsd:restriction base="dms:Text"/>
      </xsd:simpleType>
    </xsd:element>
    <xsd:element name="DocumentId" ma:index="27" nillable="true" ma:displayName="Document ID" ma:hidden="true" ma:indexed="true" ma:internalName="DocumentId" ma:readOnly="false">
      <xsd:simpleType>
        <xsd:restriction base="dms:Text"/>
      </xsd:simpleType>
    </xsd:element>
    <xsd:element name="LegacyCreatedBy" ma:index="28" nillable="true" ma:displayName="Legacy Created By" ma:hidden="true" ma:internalName="LegacyCreatedBy" ma:readOnly="false">
      <xsd:simpleType>
        <xsd:restriction base="dms:Text"/>
      </xsd:simpleType>
    </xsd:element>
    <xsd:element name="SharedWithUsers" ma:index="38" nillable="true" ma:displayName="Shared With"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9" nillable="true" ma:displayName="Shared With Details" ma:hidden="true" ma:internalName="SharedWithDetails" ma:readOnly="true">
      <xsd:simpleType>
        <xsd:restriction base="dms:Note"/>
      </xsd:simpleType>
    </xsd:element>
    <xsd:element name="LegacyCreated" ma:index="42" nillable="true" ma:displayName="Legacy Created" ma:hidden="true" ma:internalName="LegacyCreated" ma:readOnly="false">
      <xsd:simpleType>
        <xsd:restriction base="dms:DateTime"/>
      </xsd:simpleType>
    </xsd:element>
    <xsd:element name="SourceUNCPath" ma:index="44" nillable="true" ma:displayName="Source UNC Path" ma:hidden="true" ma:internalName="SourceUNCPath" ma:readOnly="false">
      <xsd:simpleType>
        <xsd:restriction base="dms:Text"/>
      </xsd:simpleType>
    </xsd:element>
    <xsd:element name="SourceFileMissing" ma:index="45" nillable="true" ma:displayName="Source File Missing" ma:hidden="true" ma:internalName="SourceFileMissing" ma:readOnly="false">
      <xsd:simpleType>
        <xsd:restriction base="dms:Text"/>
      </xsd:simpleType>
    </xsd:element>
    <xsd:element name="DocumentMissing" ma:index="48" nillable="true" ma:displayName="Document Missing" ma:hidden="true" ma:internalName="DocumentMissing" ma:readOnly="false">
      <xsd:simpleType>
        <xsd:restriction base="dms:Text"/>
      </xsd:simpleType>
    </xsd:element>
    <xsd:element name="Containers" ma:index="49" nillable="true" ma:displayName="Containers" ma:hidden="true" ma:internalName="Containers" ma:readOnly="false">
      <xsd:simpleType>
        <xsd:restriction base="dms:Text"/>
      </xsd:simpleType>
    </xsd:element>
    <xsd:element name="Viewed" ma:index="50" nillable="true" ma:displayName="Viewed" ma:hidden="true" ma:internalName="Viewed" ma:readOnly="false">
      <xsd:simpleType>
        <xsd:restriction base="dms:Number"/>
      </xsd:simpleType>
    </xsd:element>
    <xsd:element name="TaxCatchAll" ma:index="60" nillable="true" ma:displayName="Taxonomy Catch All Column" ma:hidden="true" ma:list="{80adccd3-238f-4531-822e-85c4ef4e6a82}" ma:internalName="TaxCatchAll" ma:readOnly="false" ma:showField="CatchAllData" ma:web="2fcad6ce-01bd-4544-8915-fa0e57df0e12">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51" nillable="true" ma:displayName="Unified Compliance Policy Properties" ma:hidden="true" ma:internalName="_ip_UnifiedCompliancePolicyProperties" ma:readOnly="false">
      <xsd:simpleType>
        <xsd:restriction base="dms:Note"/>
      </xsd:simpleType>
    </xsd:element>
    <xsd:element name="_ip_UnifiedCompliancePolicyUIAction" ma:index="52" nillable="true" ma:displayName="Unified Compliance Policy UI Action" ma:hidden="true" ma:internalName="_ip_UnifiedCompliancePolicyUIAction" ma:readOnly="fals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e1b1e3b-c9bf-49ae-b2b6-13938e107c0c" elementFormDefault="qualified">
    <xsd:import namespace="http://schemas.microsoft.com/office/2006/documentManagement/types"/>
    <xsd:import namespace="http://schemas.microsoft.com/office/infopath/2007/PartnerControls"/>
    <xsd:element name="Author0" ma:index="8" nillable="true" ma:displayName="Author" ma:format="Dropdown" ma:list="UserInfo" ma:SharePointGroup="0" ma:internalName="Author0" ma:readOnly="false" ma:showField="Titl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pprover" ma:index="9" nillable="true" ma:displayName="Approver" ma:list="UserInfo" ma:SearchPeopleOnly="false" ma:SharePointGroup="0" ma:internalName="Approve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untry" ma:index="12" nillable="true" ma:displayName="Country" ma:default="Global (Applicable to All)" ma:format="Dropdown" ma:internalName="Country" ma:readOnly="false">
      <xsd:simpleType>
        <xsd:restriction base="dms:Choice">
          <xsd:enumeration value="Global (Applicable to All)"/>
          <xsd:enumeration value="Australia"/>
          <xsd:enumeration value="China"/>
          <xsd:enumeration value="Denmark"/>
          <xsd:enumeration value="France"/>
          <xsd:enumeration value="Germany"/>
          <xsd:enumeration value="Greece"/>
          <xsd:enumeration value="Japan"/>
          <xsd:enumeration value="Netherlands"/>
          <xsd:enumeration value="Northern Ireland"/>
          <xsd:enumeration value="Poland"/>
          <xsd:enumeration value="Republic of Ireland"/>
          <xsd:enumeration value="South Korea"/>
          <xsd:enumeration value="Spain"/>
          <xsd:enumeration value="Taiwan"/>
          <xsd:enumeration value="Ukraine"/>
          <xsd:enumeration value="United Kingdom"/>
          <xsd:enumeration value="United States of America"/>
        </xsd:restriction>
      </xsd:simpleType>
    </xsd:element>
    <xsd:element name="Policy_x0020_No" ma:index="13" nillable="true" ma:displayName="Policy No" ma:format="Dropdown" ma:internalName="Policy_x0020_No" ma:readOnly="false">
      <xsd:simpleType>
        <xsd:restriction base="dms:Choice">
          <xsd:enumeration value="PO-GRP-001"/>
          <xsd:enumeration value="PO-GRP-002"/>
          <xsd:enumeration value="PO-GRP-003"/>
          <xsd:enumeration value="PO-GRP-004"/>
          <xsd:enumeration value="PO-GRP-005"/>
          <xsd:enumeration value="PO-GRP-006"/>
          <xsd:enumeration value="PO-GRP-007"/>
          <xsd:enumeration value="PO-GRP-008"/>
          <xsd:enumeration value="PO-GRP-009"/>
          <xsd:enumeration value="PO-GRP-010"/>
          <xsd:enumeration value="PO-GRP-011"/>
          <xsd:enumeration value="PO-GRP-012"/>
          <xsd:enumeration value="PO-GRP-013"/>
          <xsd:enumeration value="PO-GRP-014"/>
          <xsd:enumeration value="PO-GRP-015"/>
          <xsd:enumeration value="PO-GRP-016"/>
          <xsd:enumeration value="PO-GRP-017"/>
          <xsd:enumeration value="PO-GRP-018"/>
          <xsd:enumeration value="PO-GRP-019"/>
        </xsd:restriction>
      </xsd:simpleType>
    </xsd:element>
    <xsd:element name="ManualRef6" ma:index="18" nillable="true" ma:displayName="Additional Info" ma:internalName="ManualRef6" ma:readOnly="false">
      <xsd:simpleType>
        <xsd:restriction base="dms:Text">
          <xsd:maxLength value="255"/>
        </xsd:restriction>
      </xsd:simpleType>
    </xsd:element>
    <xsd:element name="Archive" ma:index="21" nillable="true" ma:displayName="Archive" ma:default="0" ma:description="Click &quot;Yes&quot; to archive this document" ma:internalName="Archive" ma:readOnly="false">
      <xsd:simpleType>
        <xsd:restriction base="dms:Boolean"/>
      </xsd:simpleType>
    </xsd:element>
    <xsd:element name="ReasonforArchiving" ma:index="22" nillable="true" ma:displayName="Reason for Archiving" ma:description="Please select a reason for archiving" ma:format="Dropdown" ma:internalName="ReasonforArchiving">
      <xsd:simpleType>
        <xsd:union memberTypes="dms:Text">
          <xsd:simpleType>
            <xsd:restriction base="dms:Choice">
              <xsd:enumeration value="Obsolete"/>
              <xsd:enumeration value="Superseded"/>
              <xsd:enumeration value="Duplicate"/>
            </xsd:restriction>
          </xsd:simpleType>
        </xsd:union>
      </xsd:simpleType>
    </xsd:element>
    <xsd:element name="BA_x002d_Dept" ma:index="23" nillable="true" ma:displayName="Doc Area Code" ma:format="Dropdown" ma:hidden="true" ma:list="57568b10-f116-4baa-9aa9-3c5937f0e765" ma:internalName="BA_x002d_Dept" ma:readOnly="false" ma:showField="Title">
      <xsd:simpleType>
        <xsd:restriction base="dms:Lookup"/>
      </xsd:simpleType>
    </xsd:element>
    <xsd:element name="ManualRef4" ma:index="24" nillable="true" ma:displayName="Manual Ref 4" ma:hidden="true" ma:internalName="ManualRef4" ma:readOnly="false">
      <xsd:simpleType>
        <xsd:restriction base="dms:Text">
          <xsd:maxLength value="255"/>
        </xsd:restriction>
      </xsd:simpleType>
    </xsd:element>
    <xsd:element name="ManualRef5" ma:index="25" nillable="true" ma:displayName="Manual Ref 5" ma:hidden="true" ma:internalName="ManualRef5" ma:readOnly="false">
      <xsd:simpleType>
        <xsd:restriction base="dms:Text">
          <xsd:maxLength value="255"/>
        </xsd:restriction>
      </xsd:simpleType>
    </xsd:element>
    <xsd:element name="ManualRef2" ma:index="26" nillable="true" ma:displayName="Manual Ref 2" ma:hidden="true" ma:internalName="ManualRef2" ma:readOnly="false">
      <xsd:simpleType>
        <xsd:restriction base="dms:Text">
          <xsd:maxLength value="255"/>
        </xsd:restriction>
      </xsd:simpleType>
    </xsd:element>
    <xsd:element name="MediaServiceMetadata" ma:index="29" nillable="true" ma:displayName="MediaServiceMetadata" ma:hidden="true" ma:internalName="MediaServiceMetadata" ma:readOnly="true">
      <xsd:simpleType>
        <xsd:restriction base="dms:Note"/>
      </xsd:simpleType>
    </xsd:element>
    <xsd:element name="MediaServiceFastMetadata" ma:index="30" nillable="true" ma:displayName="MediaServiceFastMetadata" ma:hidden="true" ma:internalName="MediaServiceFastMetadata" ma:readOnly="true">
      <xsd:simpleType>
        <xsd:restriction base="dms:Note"/>
      </xsd:simpleType>
    </xsd:element>
    <xsd:element name="MediaServiceAutoTags" ma:index="31" nillable="true" ma:displayName="Tags" ma:hidden="true" ma:internalName="MediaServiceAutoTags" ma:readOnly="true">
      <xsd:simpleType>
        <xsd:restriction base="dms:Text"/>
      </xsd:simpleType>
    </xsd:element>
    <xsd:element name="MediaServiceOCR" ma:index="32" nillable="true" ma:displayName="Extracted Text" ma:hidden="true" ma:internalName="MediaServiceOCR" ma:readOnly="true">
      <xsd:simpleType>
        <xsd:restriction base="dms:Note"/>
      </xsd:simpleType>
    </xsd:element>
    <xsd:element name="MediaServiceGenerationTime" ma:index="33" nillable="true" ma:displayName="MediaServiceGenerationTime" ma:hidden="true" ma:internalName="MediaServiceGenerationTime" ma:readOnly="true">
      <xsd:simpleType>
        <xsd:restriction base="dms:Text"/>
      </xsd:simpleType>
    </xsd:element>
    <xsd:element name="MediaServiceEventHashCode" ma:index="34" nillable="true" ma:displayName="MediaServiceEventHashCode" ma:hidden="true" ma:internalName="MediaServiceEventHashCode" ma:readOnly="true">
      <xsd:simpleType>
        <xsd:restriction base="dms:Text"/>
      </xsd:simpleType>
    </xsd:element>
    <xsd:element name="MediaServiceAutoKeyPoints" ma:index="35" nillable="true" ma:displayName="MediaServiceAutoKeyPoints" ma:hidden="true" ma:internalName="MediaServiceAutoKeyPoints" ma:readOnly="true">
      <xsd:simpleType>
        <xsd:restriction base="dms:Note"/>
      </xsd:simpleType>
    </xsd:element>
    <xsd:element name="MediaServiceKeyPoints" ma:index="36" nillable="true" ma:displayName="KeyPoints" ma:hidden="true" ma:internalName="MediaServiceKeyPoints" ma:readOnly="true">
      <xsd:simpleType>
        <xsd:restriction base="dms:Note"/>
      </xsd:simpleType>
    </xsd:element>
    <xsd:element name="MediaServiceDateTaken" ma:index="37" nillable="true" ma:displayName="MediaServiceDateTaken" ma:hidden="true" ma:internalName="MediaServiceDateTaken" ma:readOnly="true">
      <xsd:simpleType>
        <xsd:restriction base="dms:Text"/>
      </xsd:simpleType>
    </xsd:element>
    <xsd:element name="MediaLengthInSeconds" ma:index="47" nillable="true" ma:displayName="Length (seconds)" ma:hidden="true" ma:internalName="MediaLengthInSeconds" ma:readOnly="true">
      <xsd:simpleType>
        <xsd:restriction base="dms:Unknown"/>
      </xsd:simpleType>
    </xsd:element>
    <xsd:element name="BA_x002d_Dept_x003a_Department" ma:index="55" nillable="true" ma:displayName="Department" ma:format="Dropdown" ma:hidden="true" ma:list="{57568b10-f116-4baa-9aa9-3c5937f0e765}" ma:internalName="BA_x002d_Dept_x003a_Department" ma:readOnly="false" ma:showField="Department">
      <xsd:simpleType>
        <xsd:restriction base="dms:Lookup"/>
      </xsd:simpleType>
    </xsd:element>
    <xsd:element name="Doc_x0020_Area_x0020_Code_x003a_7BA" ma:index="56" nillable="true" ma:displayName="Business Area (New)" ma:hidden="true" ma:list="57568b10-f116-4baa-9aa9-3c5937f0e765" ma:internalName="Doc_x0020_Area_x0020_Code_x003a_7BA" ma:readOnly="true" ma:showField="_x0037_BA" ma:web="2fcad6ce-01bd-4544-8915-fa0e57df0e12">
      <xsd:simpleType>
        <xsd:restriction base="dms:Lookup"/>
      </xsd:simpleType>
    </xsd:element>
    <xsd:element name="DateandTime" ma:index="57" nillable="true" ma:displayName="Date and Time" ma:description="Date and Time" ma:format="DateTime" ma:hidden="true" ma:internalName="DateandTime" ma:readOnly="false">
      <xsd:simpleType>
        <xsd:restriction base="dms:DateTime"/>
      </xsd:simpleType>
    </xsd:element>
    <xsd:element name="lcf76f155ced4ddcb4097134ff3c332f" ma:index="59" nillable="true" ma:taxonomy="true" ma:internalName="lcf76f155ced4ddcb4097134ff3c332f" ma:taxonomyFieldName="MediaServiceImageTags" ma:displayName="Image Tags" ma:readOnly="false" ma:fieldId="{5cf76f15-5ced-4ddc-b409-7134ff3c332f}" ma:taxonomyMulti="true" ma:sspId="b0fa5b73-c91b-4169-bfc8-b85bc92a6461" ma:termSetId="09814cd3-568e-fe90-9814-8d621ff8fb84" ma:anchorId="fba54fb3-c3e1-fe81-a776-ca4b69148c4d" ma:open="true" ma:isKeyword="false">
      <xsd:complexType>
        <xsd:sequence>
          <xsd:element ref="pc:Terms" minOccurs="0" maxOccurs="1"/>
        </xsd:sequence>
      </xsd:complexType>
    </xsd:element>
    <xsd:element name="ManualRef3" ma:index="61" nillable="true" ma:displayName="Manual Ref 3" ma:hidden="true" ma:internalName="ManualRef3" ma:readOnly="false">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Content Type"/>
        <xsd:element ref="dc:title" minOccurs="0" maxOccurs="1" ma:index="2" ma:displayName="Title"/>
        <xsd:element ref="dc:subject" minOccurs="0" maxOccurs="1"/>
        <xsd:element ref="dc:description" minOccurs="0" maxOccurs="1"/>
        <xsd:element name="keywords" minOccurs="0" maxOccurs="1" type="xsd:string" ma:index="14"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082DD77-921B-4B20-874A-16A00790076C}">
  <ds:schemaRefs>
    <ds:schemaRef ds:uri="http://schemas.microsoft.com/sharepoint/v3/contenttype/forms"/>
  </ds:schemaRefs>
</ds:datastoreItem>
</file>

<file path=customXml/itemProps2.xml><?xml version="1.0" encoding="utf-8"?>
<ds:datastoreItem xmlns:ds="http://schemas.openxmlformats.org/officeDocument/2006/customXml" ds:itemID="{5692E49D-6647-42D3-A90B-9912BEE48829}">
  <ds:schemaRefs>
    <ds:schemaRef ds:uri="http://schemas.microsoft.com/office/2006/metadata/properties"/>
    <ds:schemaRef ds:uri="http://schemas.microsoft.com/office/infopath/2007/PartnerControls"/>
    <ds:schemaRef ds:uri="2fcad6ce-01bd-4544-8915-fa0e57df0e12"/>
    <ds:schemaRef ds:uri="http://schemas.microsoft.com/sharepoint/v3"/>
    <ds:schemaRef ds:uri="ce1b1e3b-c9bf-49ae-b2b6-13938e107c0c"/>
  </ds:schemaRefs>
</ds:datastoreItem>
</file>

<file path=customXml/itemProps3.xml><?xml version="1.0" encoding="utf-8"?>
<ds:datastoreItem xmlns:ds="http://schemas.openxmlformats.org/officeDocument/2006/customXml" ds:itemID="{94E95CF5-B5CB-4120-B91F-52D03974D58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fcad6ce-01bd-4544-8915-fa0e57df0e12"/>
    <ds:schemaRef ds:uri="http://schemas.microsoft.com/sharepoint/v3"/>
    <ds:schemaRef ds:uri="ce1b1e3b-c9bf-49ae-b2b6-13938e107c0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vt:lpstr>
      <vt:lpstr>Scoring frame</vt:lpstr>
      <vt:lpstr>PQQ - General</vt:lpstr>
    </vt:vector>
  </TitlesOfParts>
  <Manager/>
  <Company>SSE plc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et89565</dc:creator>
  <cp:keywords/>
  <dc:description/>
  <cp:lastModifiedBy>Compton, Nicola</cp:lastModifiedBy>
  <cp:revision/>
  <dcterms:created xsi:type="dcterms:W3CDTF">2010-01-21T13:55:42Z</dcterms:created>
  <dcterms:modified xsi:type="dcterms:W3CDTF">2023-08-31T09:40:06Z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0x010100EB65D677CE3F29459140A622ECB42685007B83E912BF8B9C478C5E63BDDB920598</vt:lpwstr>
  </property>
  <property fmtid="{D5CDD505-2E9C-101B-9397-08002B2CF9AE}" pid="3" name="Order">
    <vt:r8>15400</vt:r8>
  </property>
  <property fmtid="{D5CDD505-2E9C-101B-9397-08002B2CF9AE}" pid="4" name="ComplianceAssetId">
    <vt:lpwstr/>
  </property>
  <property fmtid="{D5CDD505-2E9C-101B-9397-08002B2CF9AE}" pid="5" name="MSIP_Label_4bbdab50-b622-4a89-b2f3-2dc9b27fe77a_Enabled">
    <vt:lpwstr>True</vt:lpwstr>
  </property>
  <property fmtid="{D5CDD505-2E9C-101B-9397-08002B2CF9AE}" pid="6" name="MSIP_Label_4bbdab50-b622-4a89-b2f3-2dc9b27fe77a_SiteId">
    <vt:lpwstr>953b0f83-1ce6-45c3-82c9-1d847e372339</vt:lpwstr>
  </property>
  <property fmtid="{D5CDD505-2E9C-101B-9397-08002B2CF9AE}" pid="7" name="MSIP_Label_4bbdab50-b622-4a89-b2f3-2dc9b27fe77a_Owner">
    <vt:lpwstr>Shaun.Hartley2@sse.com</vt:lpwstr>
  </property>
  <property fmtid="{D5CDD505-2E9C-101B-9397-08002B2CF9AE}" pid="8" name="MSIP_Label_4bbdab50-b622-4a89-b2f3-2dc9b27fe77a_SetDate">
    <vt:lpwstr>2020-06-22T15:03:16.7961958Z</vt:lpwstr>
  </property>
  <property fmtid="{D5CDD505-2E9C-101B-9397-08002B2CF9AE}" pid="9" name="MSIP_Label_4bbdab50-b622-4a89-b2f3-2dc9b27fe77a_Name">
    <vt:lpwstr>Internal</vt:lpwstr>
  </property>
  <property fmtid="{D5CDD505-2E9C-101B-9397-08002B2CF9AE}" pid="10" name="MSIP_Label_4bbdab50-b622-4a89-b2f3-2dc9b27fe77a_Application">
    <vt:lpwstr>Microsoft Azure Information Protection</vt:lpwstr>
  </property>
  <property fmtid="{D5CDD505-2E9C-101B-9397-08002B2CF9AE}" pid="11" name="MSIP_Label_4bbdab50-b622-4a89-b2f3-2dc9b27fe77a_ActionId">
    <vt:lpwstr>fbd562f2-0881-464b-9178-c785217b9956</vt:lpwstr>
  </property>
  <property fmtid="{D5CDD505-2E9C-101B-9397-08002B2CF9AE}" pid="12" name="MSIP_Label_4bbdab50-b622-4a89-b2f3-2dc9b27fe77a_Extended_MSFT_Method">
    <vt:lpwstr>Manual</vt:lpwstr>
  </property>
  <property fmtid="{D5CDD505-2E9C-101B-9397-08002B2CF9AE}" pid="13" name="Sensitivity">
    <vt:lpwstr>Internal</vt:lpwstr>
  </property>
  <property fmtid="{D5CDD505-2E9C-101B-9397-08002B2CF9AE}" pid="14" name="xd_ProgID">
    <vt:lpwstr/>
  </property>
  <property fmtid="{D5CDD505-2E9C-101B-9397-08002B2CF9AE}" pid="15" name="TemplateUrl">
    <vt:lpwstr/>
  </property>
  <property fmtid="{D5CDD505-2E9C-101B-9397-08002B2CF9AE}" pid="16" name="_ExtendedDescription">
    <vt:lpwstr/>
  </property>
  <property fmtid="{D5CDD505-2E9C-101B-9397-08002B2CF9AE}" pid="17" name="xd_Signature">
    <vt:bool>false</vt:bool>
  </property>
  <property fmtid="{D5CDD505-2E9C-101B-9397-08002B2CF9AE}" pid="18" name="SharedWithUsers">
    <vt:lpwstr>36;#Wightman, Scott;#42;#Laurie, Sarah;#62;#Kerr, Cameron</vt:lpwstr>
  </property>
  <property fmtid="{D5CDD505-2E9C-101B-9397-08002B2CF9AE}" pid="19" name="MediaServiceImageTags">
    <vt:lpwstr/>
  </property>
</Properties>
</file>