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ssecom.sharepoint.com/sites/SustainabilityPracticeTeam/Shared Documents/04. Reporting/Sustainability Report/SR24/Data and Performance tables/"/>
    </mc:Choice>
  </mc:AlternateContent>
  <xr:revisionPtr revIDLastSave="377" documentId="8_{FFCD25C5-2BBD-4249-8D8C-D044CFC606D6}" xr6:coauthVersionLast="47" xr6:coauthVersionMax="47" xr10:uidLastSave="{718FDFAF-A875-4CB4-B06F-30C52B6EED8F}"/>
  <bookViews>
    <workbookView xWindow="28680" yWindow="-7005" windowWidth="29040" windowHeight="15840" tabRatio="711" xr2:uid="{FD081BA5-8081-41FC-9CEB-E3EC474075AB}"/>
  </bookViews>
  <sheets>
    <sheet name="Introduction" sheetId="10" r:id="rId1"/>
    <sheet name="Environment" sheetId="9" r:id="rId2"/>
    <sheet name="Economic" sheetId="8" r:id="rId3"/>
    <sheet name="Social" sheetId="1" r:id="rId4"/>
  </sheets>
  <externalReferences>
    <externalReference r:id="rId5"/>
    <externalReference r:id="rId6"/>
  </externalReferences>
  <definedNames>
    <definedName name="_xlnm._FilterDatabase" localSheetId="2" hidden="1">Economic!$B$7:$H$62</definedName>
    <definedName name="_xlnm._FilterDatabase" localSheetId="1" hidden="1">Environment!$B$6:$H$78</definedName>
    <definedName name="_xlnm._FilterDatabase" localSheetId="3" hidden="1">Social!$B$5:$H$90</definedName>
    <definedName name="Category">'[1] Instructions'!$B$35:$B$55</definedName>
    <definedName name="CoalGJ_KWh">#REF!</definedName>
    <definedName name="DeflatorYear">[2]GDPDeflator!$C$58:$C$66</definedName>
    <definedName name="EFList">#REF!</definedName>
    <definedName name="ESOS">#REF!</definedName>
    <definedName name="Fuel">'[1] Instructions'!$B$67:$B$73</definedName>
    <definedName name="GOCV">#REF!</definedName>
    <definedName name="GOTonnes_LTr">#REF!</definedName>
    <definedName name="HFOCV">#REF!</definedName>
    <definedName name="HFOTonnes_LTR">#REF!</definedName>
    <definedName name="kWh_conversion__factor">'[1] Instructions'!$C$67:$C$73</definedName>
    <definedName name="Metric">#REF!</definedName>
    <definedName name="MFOCV">#REF!</definedName>
    <definedName name="MFOTonnes_LTR">#REF!</definedName>
    <definedName name="PFOCV">#REF!</definedName>
    <definedName name="PFOTonnes_LTR">#REF!</definedName>
    <definedName name="Them_KWh">#REF!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9" l="1"/>
  <c r="E14" i="9"/>
  <c r="D14" i="9"/>
  <c r="D56" i="8" l="1"/>
  <c r="D57" i="8" s="1"/>
  <c r="D60" i="8"/>
  <c r="D61" i="8" s="1"/>
  <c r="F61" i="8"/>
</calcChain>
</file>

<file path=xl/sharedStrings.xml><?xml version="1.0" encoding="utf-8"?>
<sst xmlns="http://schemas.openxmlformats.org/spreadsheetml/2006/main" count="756" uniqueCount="503">
  <si>
    <t xml:space="preserve">SSE is a leading generator of renewable electricity in the UK and Ireland and one of the largest electricity network companies in the UK. It is driven by a purpose to provide energy needed today while building a better world of energy for tomorrow. It develops, builds, operates, and invests in low-carbon electricity infrastructure in support of the transition to net zero, including onshore and offshore wind, hydro power, flexible thermal generation, electricity transmission and distribution networks, alongside providing energy products and services to customers. SSE’s ambitions for the development of renewable energy now extend beyond the British Isles to carefully selected international markets, including Asia-Pacific, Europe, and North America.
UK-listed and headquartered in Perth, SSE is a major contributor to the economies in the UK and Ireland. It employs around 14,000 people and is real Living Wage and Fair Tax Mark accredited.
SSE is committed to transparent and open reporting of current and historic non-financial data to allow its stakeholders to properly assess its performance over time. These data tables disclose SSE's performance against  key environmental, social and economic indicators. For transparency, three years' worth of data has been provided aganst each indicator where possible. </t>
  </si>
  <si>
    <t>Version Number</t>
  </si>
  <si>
    <t>Release / Revision date</t>
  </si>
  <si>
    <t>Revision summary </t>
  </si>
  <si>
    <t>First version published</t>
  </si>
  <si>
    <t>Metric</t>
  </si>
  <si>
    <t>Unit</t>
  </si>
  <si>
    <t>2023/24</t>
  </si>
  <si>
    <t>2022/23</t>
  </si>
  <si>
    <t>2021/22</t>
  </si>
  <si>
    <t>SDG target</t>
  </si>
  <si>
    <t>GRI Standard</t>
  </si>
  <si>
    <t>Greenhouse gas emissions</t>
  </si>
  <si>
    <r>
      <rPr>
        <sz val="14"/>
        <color rgb="FF000000"/>
        <rFont val="Arial"/>
        <family val="2"/>
      </rPr>
      <t xml:space="preserve">Scope 1 emissions </t>
    </r>
    <r>
      <rPr>
        <vertAlign val="superscript"/>
        <sz val="14"/>
        <color rgb="FF000000"/>
        <rFont val="Arial"/>
        <family val="2"/>
      </rPr>
      <t>1</t>
    </r>
  </si>
  <si>
    <r>
      <rPr>
        <sz val="14"/>
        <color rgb="FF000000"/>
        <rFont val="Arial"/>
        <family val="2"/>
      </rPr>
      <t>MtCO</t>
    </r>
    <r>
      <rPr>
        <vertAlign val="subscript"/>
        <sz val="14"/>
        <color rgb="FF000000"/>
        <rFont val="Arial"/>
        <family val="2"/>
      </rPr>
      <t>2</t>
    </r>
    <r>
      <rPr>
        <sz val="14"/>
        <color rgb="FF000000"/>
        <rFont val="Arial"/>
        <family val="2"/>
      </rPr>
      <t>e</t>
    </r>
  </si>
  <si>
    <r>
      <rPr>
        <sz val="14"/>
        <color rgb="FF000000"/>
        <rFont val="Arial"/>
        <family val="2"/>
      </rPr>
      <t xml:space="preserve">4.34 </t>
    </r>
    <r>
      <rPr>
        <vertAlign val="superscript"/>
        <sz val="14"/>
        <color rgb="FF000000"/>
        <rFont val="Arial"/>
        <family val="2"/>
      </rPr>
      <t>(A)</t>
    </r>
  </si>
  <si>
    <r>
      <rPr>
        <sz val="14"/>
        <color rgb="FF000000"/>
        <rFont val="Arial"/>
        <family val="2"/>
      </rPr>
      <t xml:space="preserve">6.08 </t>
    </r>
    <r>
      <rPr>
        <vertAlign val="superscript"/>
        <sz val="14"/>
        <color rgb="FF000000"/>
        <rFont val="Arial"/>
        <family val="2"/>
      </rPr>
      <t>(B)</t>
    </r>
  </si>
  <si>
    <r>
      <rPr>
        <sz val="14"/>
        <color rgb="FF000000"/>
        <rFont val="Arial"/>
        <family val="2"/>
      </rPr>
      <t xml:space="preserve">5.75 </t>
    </r>
    <r>
      <rPr>
        <vertAlign val="superscript"/>
        <sz val="14"/>
        <color rgb="FF000000"/>
        <rFont val="Arial"/>
        <family val="2"/>
      </rPr>
      <t>(C)</t>
    </r>
  </si>
  <si>
    <t>305-1</t>
  </si>
  <si>
    <t>Generation</t>
  </si>
  <si>
    <r>
      <t>MtCO</t>
    </r>
    <r>
      <rPr>
        <vertAlign val="subscript"/>
        <sz val="14"/>
        <rFont val="Arial"/>
        <family val="2"/>
      </rPr>
      <t>2</t>
    </r>
    <r>
      <rPr>
        <sz val="14"/>
        <rFont val="Arial"/>
        <family val="2"/>
      </rPr>
      <t>e</t>
    </r>
  </si>
  <si>
    <t>Other scope 1</t>
  </si>
  <si>
    <r>
      <t xml:space="preserve">Scope 2 emissions </t>
    </r>
    <r>
      <rPr>
        <vertAlign val="superscript"/>
        <sz val="14"/>
        <color rgb="FF000000"/>
        <rFont val="Arial"/>
        <family val="2"/>
      </rPr>
      <t>2</t>
    </r>
  </si>
  <si>
    <r>
      <rPr>
        <sz val="14"/>
        <color rgb="FF000000"/>
        <rFont val="Arial"/>
        <family val="2"/>
      </rPr>
      <t>0.47</t>
    </r>
    <r>
      <rPr>
        <vertAlign val="superscript"/>
        <sz val="14"/>
        <color rgb="FF000000"/>
        <rFont val="Arial"/>
        <family val="2"/>
      </rPr>
      <t>(A)</t>
    </r>
  </si>
  <si>
    <r>
      <rPr>
        <sz val="14"/>
        <color rgb="FF000000"/>
        <rFont val="Arial"/>
        <family val="2"/>
      </rPr>
      <t>0.44</t>
    </r>
    <r>
      <rPr>
        <vertAlign val="superscript"/>
        <sz val="14"/>
        <color rgb="FF000000"/>
        <rFont val="Arial"/>
        <family val="2"/>
      </rPr>
      <t>(B)</t>
    </r>
  </si>
  <si>
    <r>
      <rPr>
        <sz val="14"/>
        <color rgb="FF000000"/>
        <rFont val="Arial"/>
        <family val="2"/>
      </rPr>
      <t>0.49</t>
    </r>
    <r>
      <rPr>
        <vertAlign val="superscript"/>
        <sz val="14"/>
        <color rgb="FF000000"/>
        <rFont val="Arial"/>
        <family val="2"/>
      </rPr>
      <t>(C)</t>
    </r>
  </si>
  <si>
    <t>305-2</t>
  </si>
  <si>
    <t>Distribution electricity network losses</t>
  </si>
  <si>
    <t>Other scope 2</t>
  </si>
  <si>
    <t>Scope 2 emissions (market-based approach)</t>
  </si>
  <si>
    <t>305-3</t>
  </si>
  <si>
    <t>Well-to-tank emission from raw fuels purchased and transmission and distribution emissions from electricity used in non-operational and operational buildings (category 3)</t>
  </si>
  <si>
    <t>Contractor vessels (category 4)</t>
  </si>
  <si>
    <t>Business travel (category 6)</t>
  </si>
  <si>
    <t>&lt;0.01</t>
  </si>
  <si>
    <t>Joint venture investments (category 15)</t>
  </si>
  <si>
    <t xml:space="preserve">Total greenhouse gas emissions </t>
  </si>
  <si>
    <t>Scope 1 GHG intensity of electricity generation</t>
  </si>
  <si>
    <r>
      <t>gCO</t>
    </r>
    <r>
      <rPr>
        <vertAlign val="subscript"/>
        <sz val="14"/>
        <rFont val="Arial"/>
        <family val="2"/>
      </rPr>
      <t>2</t>
    </r>
    <r>
      <rPr>
        <sz val="14"/>
        <rFont val="Arial"/>
        <family val="2"/>
      </rPr>
      <t>e per kWh</t>
    </r>
  </si>
  <si>
    <t>305-4</t>
  </si>
  <si>
    <t>%</t>
  </si>
  <si>
    <r>
      <rPr>
        <b/>
        <sz val="14"/>
        <color rgb="FF002D72"/>
        <rFont val="Arial"/>
        <family val="2"/>
      </rPr>
      <t xml:space="preserve">Environmental management </t>
    </r>
    <r>
      <rPr>
        <b/>
        <vertAlign val="superscript"/>
        <sz val="14"/>
        <color rgb="FF002D72"/>
        <rFont val="Arial"/>
        <family val="2"/>
      </rPr>
      <t>5</t>
    </r>
  </si>
  <si>
    <t xml:space="preserve">Number of major incidents </t>
  </si>
  <si>
    <t>Number</t>
  </si>
  <si>
    <t>307-1</t>
  </si>
  <si>
    <t>Number of serious incidents</t>
  </si>
  <si>
    <t xml:space="preserve">Number of minor incidents </t>
  </si>
  <si>
    <t>Environmental prosecutions and civil penalties</t>
  </si>
  <si>
    <r>
      <rPr>
        <sz val="14"/>
        <color rgb="FF000000"/>
        <rFont val="Arial"/>
        <family val="2"/>
      </rPr>
      <t xml:space="preserve">Permit/Licence breach </t>
    </r>
    <r>
      <rPr>
        <vertAlign val="superscript"/>
        <sz val="14"/>
        <color rgb="FF000000"/>
        <rFont val="Arial"/>
        <family val="2"/>
      </rPr>
      <t>6</t>
    </r>
  </si>
  <si>
    <r>
      <rPr>
        <sz val="14"/>
        <color rgb="FF000000"/>
        <rFont val="Arial"/>
        <family val="2"/>
      </rPr>
      <t xml:space="preserve">Relevant SSE operations covered by ISO14001 by reported revenue </t>
    </r>
    <r>
      <rPr>
        <vertAlign val="superscript"/>
        <sz val="14"/>
        <color rgb="FF000000"/>
        <rFont val="Arial"/>
        <family val="2"/>
      </rPr>
      <t>7</t>
    </r>
  </si>
  <si>
    <t>Emissions to air</t>
  </si>
  <si>
    <r>
      <t>SO</t>
    </r>
    <r>
      <rPr>
        <vertAlign val="subscript"/>
        <sz val="14"/>
        <color rgb="FF000000"/>
        <rFont val="Arial"/>
        <family val="2"/>
      </rPr>
      <t>2</t>
    </r>
    <r>
      <rPr>
        <sz val="14"/>
        <color rgb="FF000000"/>
        <rFont val="Arial"/>
        <family val="2"/>
      </rPr>
      <t xml:space="preserve"> - thermal generation</t>
    </r>
  </si>
  <si>
    <t>Tonnes</t>
  </si>
  <si>
    <t>305-7</t>
  </si>
  <si>
    <r>
      <t>NO</t>
    </r>
    <r>
      <rPr>
        <vertAlign val="subscript"/>
        <sz val="14"/>
        <rFont val="Arial"/>
        <family val="2"/>
      </rPr>
      <t>X</t>
    </r>
    <r>
      <rPr>
        <sz val="14"/>
        <rFont val="Arial"/>
        <family val="2"/>
      </rPr>
      <t xml:space="preserve"> - thermal generation</t>
    </r>
  </si>
  <si>
    <r>
      <t>SF</t>
    </r>
    <r>
      <rPr>
        <vertAlign val="subscript"/>
        <sz val="14"/>
        <color rgb="FF000000"/>
        <rFont val="Arial"/>
        <family val="2"/>
      </rPr>
      <t>6</t>
    </r>
    <r>
      <rPr>
        <sz val="14"/>
        <color rgb="FF000000"/>
        <rFont val="Arial"/>
        <family val="2"/>
      </rPr>
      <t xml:space="preserve"> - thermal generation, transmission and distribution activities</t>
    </r>
  </si>
  <si>
    <t>kg</t>
  </si>
  <si>
    <r>
      <rPr>
        <sz val="14"/>
        <color rgb="FF000000"/>
        <rFont val="Arial"/>
        <family val="2"/>
      </rPr>
      <t xml:space="preserve">Particulates emissions from thermal generation </t>
    </r>
    <r>
      <rPr>
        <vertAlign val="superscript"/>
        <sz val="14"/>
        <color rgb="FF000000"/>
        <rFont val="Arial"/>
        <family val="2"/>
      </rPr>
      <t>8</t>
    </r>
  </si>
  <si>
    <t>-</t>
  </si>
  <si>
    <r>
      <rPr>
        <sz val="14"/>
        <color rgb="FF000000"/>
        <rFont val="Arial"/>
        <family val="2"/>
      </rPr>
      <t xml:space="preserve">Mercury emissions from thermal generation </t>
    </r>
    <r>
      <rPr>
        <vertAlign val="superscript"/>
        <sz val="14"/>
        <color rgb="FF000000"/>
        <rFont val="Arial"/>
        <family val="2"/>
      </rPr>
      <t>8</t>
    </r>
  </si>
  <si>
    <r>
      <rPr>
        <sz val="14"/>
        <color rgb="FF000000"/>
        <rFont val="Arial"/>
        <family val="2"/>
      </rPr>
      <t xml:space="preserve">Gas storage - gas vented as a percentage of throughput </t>
    </r>
    <r>
      <rPr>
        <vertAlign val="superscript"/>
        <sz val="14"/>
        <color rgb="FF000000"/>
        <rFont val="Arial"/>
        <family val="2"/>
      </rPr>
      <t>9</t>
    </r>
  </si>
  <si>
    <t>Energy consumption</t>
  </si>
  <si>
    <t>Purchased heat from non-renewable sources</t>
  </si>
  <si>
    <t>GWh</t>
  </si>
  <si>
    <t>302-1</t>
  </si>
  <si>
    <t>Purchased electricity from non-renewable sources</t>
  </si>
  <si>
    <t>Purchased electricity from renewable sources</t>
  </si>
  <si>
    <r>
      <rPr>
        <b/>
        <sz val="14"/>
        <color rgb="FF002D72"/>
        <rFont val="Arial"/>
        <family val="2"/>
      </rPr>
      <t xml:space="preserve">Solid operational waste </t>
    </r>
    <r>
      <rPr>
        <b/>
        <vertAlign val="superscript"/>
        <sz val="14"/>
        <color rgb="FF002D72"/>
        <rFont val="Arial"/>
        <family val="2"/>
      </rPr>
      <t>10</t>
    </r>
  </si>
  <si>
    <r>
      <t>Total solid operational waste</t>
    </r>
    <r>
      <rPr>
        <vertAlign val="superscript"/>
        <sz val="14"/>
        <color rgb="FF000000"/>
        <rFont val="Arial"/>
        <family val="2"/>
      </rPr>
      <t>10</t>
    </r>
  </si>
  <si>
    <r>
      <t xml:space="preserve">5,713 </t>
    </r>
    <r>
      <rPr>
        <vertAlign val="superscript"/>
        <sz val="14"/>
        <color rgb="FF000000"/>
        <rFont val="Arial"/>
        <family val="2"/>
      </rPr>
      <t>11</t>
    </r>
  </si>
  <si>
    <r>
      <t xml:space="preserve">4,982 </t>
    </r>
    <r>
      <rPr>
        <vertAlign val="superscript"/>
        <sz val="14"/>
        <color rgb="FF000000"/>
        <rFont val="Arial"/>
        <family val="2"/>
      </rPr>
      <t>11</t>
    </r>
  </si>
  <si>
    <t>306-3</t>
  </si>
  <si>
    <t>Of which Hazardous waste</t>
  </si>
  <si>
    <r>
      <t xml:space="preserve">198 </t>
    </r>
    <r>
      <rPr>
        <vertAlign val="superscript"/>
        <sz val="14"/>
        <color rgb="FF000000"/>
        <rFont val="Arial"/>
        <family val="2"/>
      </rPr>
      <t>11</t>
    </r>
  </si>
  <si>
    <r>
      <t xml:space="preserve">159 </t>
    </r>
    <r>
      <rPr>
        <vertAlign val="superscript"/>
        <sz val="14"/>
        <color rgb="FF000000"/>
        <rFont val="Arial"/>
        <family val="2"/>
      </rPr>
      <t>11</t>
    </r>
  </si>
  <si>
    <r>
      <t xml:space="preserve">Breakdown of solid operational waste </t>
    </r>
    <r>
      <rPr>
        <vertAlign val="superscript"/>
        <sz val="14"/>
        <color rgb="FF000000"/>
        <rFont val="Arial"/>
        <family val="2"/>
      </rPr>
      <t>10</t>
    </r>
  </si>
  <si>
    <t>Sent to landfill</t>
  </si>
  <si>
    <t>Tonnes (%)</t>
  </si>
  <si>
    <t>198 (3)</t>
  </si>
  <si>
    <r>
      <t xml:space="preserve">275 (5) </t>
    </r>
    <r>
      <rPr>
        <vertAlign val="superscript"/>
        <sz val="14"/>
        <color rgb="FF000000"/>
        <rFont val="Arial"/>
        <family val="2"/>
      </rPr>
      <t>11</t>
    </r>
  </si>
  <si>
    <r>
      <t xml:space="preserve">596 (12) </t>
    </r>
    <r>
      <rPr>
        <vertAlign val="superscript"/>
        <sz val="14"/>
        <color rgb="FF000000"/>
        <rFont val="Arial"/>
        <family val="2"/>
      </rPr>
      <t>11</t>
    </r>
  </si>
  <si>
    <t>Processed as energy from waste</t>
  </si>
  <si>
    <t>1710 (28)</t>
  </si>
  <si>
    <r>
      <t xml:space="preserve">1506 (26) </t>
    </r>
    <r>
      <rPr>
        <vertAlign val="superscript"/>
        <sz val="14"/>
        <color rgb="FF000000"/>
        <rFont val="Arial"/>
        <family val="2"/>
      </rPr>
      <t>11</t>
    </r>
  </si>
  <si>
    <r>
      <t xml:space="preserve">1,140 (23) </t>
    </r>
    <r>
      <rPr>
        <vertAlign val="superscript"/>
        <sz val="14"/>
        <color rgb="FF000000"/>
        <rFont val="Arial"/>
        <family val="2"/>
      </rPr>
      <t>11</t>
    </r>
  </si>
  <si>
    <t>Sent for recycling/re-use</t>
  </si>
  <si>
    <t>4,000 (65)</t>
  </si>
  <si>
    <r>
      <t xml:space="preserve">3,637 (64) </t>
    </r>
    <r>
      <rPr>
        <vertAlign val="superscript"/>
        <sz val="14"/>
        <color rgb="FF000000"/>
        <rFont val="Arial"/>
        <family val="2"/>
      </rPr>
      <t>11</t>
    </r>
  </si>
  <si>
    <r>
      <t xml:space="preserve">2,999 (60) </t>
    </r>
    <r>
      <rPr>
        <vertAlign val="superscript"/>
        <sz val="14"/>
        <color rgb="FF000000"/>
        <rFont val="Arial"/>
        <family val="2"/>
      </rPr>
      <t>11</t>
    </r>
  </si>
  <si>
    <t>Composted/sent to anaerobic digestion</t>
  </si>
  <si>
    <t>102 (2)</t>
  </si>
  <si>
    <r>
      <t xml:space="preserve">176 (3) </t>
    </r>
    <r>
      <rPr>
        <vertAlign val="superscript"/>
        <sz val="14"/>
        <color rgb="FF000000"/>
        <rFont val="Arial"/>
        <family val="2"/>
      </rPr>
      <t>11</t>
    </r>
  </si>
  <si>
    <r>
      <t xml:space="preserve">46 (1) </t>
    </r>
    <r>
      <rPr>
        <vertAlign val="superscript"/>
        <sz val="14"/>
        <color rgb="FF000000"/>
        <rFont val="Arial"/>
        <family val="2"/>
      </rPr>
      <t>11</t>
    </r>
  </si>
  <si>
    <t>Treated</t>
  </si>
  <si>
    <t>107 (2)</t>
  </si>
  <si>
    <r>
      <t xml:space="preserve">119 (2) </t>
    </r>
    <r>
      <rPr>
        <vertAlign val="superscript"/>
        <sz val="14"/>
        <color rgb="FF000000"/>
        <rFont val="Arial"/>
        <family val="2"/>
      </rPr>
      <t>11</t>
    </r>
  </si>
  <si>
    <r>
      <t xml:space="preserve">200 (4) </t>
    </r>
    <r>
      <rPr>
        <vertAlign val="superscript"/>
        <sz val="14"/>
        <color rgb="FF000000"/>
        <rFont val="Arial"/>
        <family val="2"/>
      </rPr>
      <t>11</t>
    </r>
  </si>
  <si>
    <t xml:space="preserve">Other waste </t>
  </si>
  <si>
    <t xml:space="preserve">Ash and gypsum waste recycled/reused </t>
  </si>
  <si>
    <t>Ash and gypsum waste disposed </t>
  </si>
  <si>
    <r>
      <rPr>
        <b/>
        <sz val="14"/>
        <color rgb="FF002D72"/>
        <rFont val="Arial"/>
        <family val="2"/>
      </rPr>
      <t>Water Use</t>
    </r>
    <r>
      <rPr>
        <b/>
        <vertAlign val="superscript"/>
        <sz val="14"/>
        <color rgb="FF002D72"/>
        <rFont val="Arial"/>
        <family val="2"/>
      </rPr>
      <t>12</t>
    </r>
  </si>
  <si>
    <r>
      <t>Million m</t>
    </r>
    <r>
      <rPr>
        <vertAlign val="superscript"/>
        <sz val="14"/>
        <rFont val="Arial"/>
        <family val="2"/>
      </rPr>
      <t>3</t>
    </r>
  </si>
  <si>
    <t>303-1</t>
  </si>
  <si>
    <t xml:space="preserve">Of which freshwater  </t>
  </si>
  <si>
    <t>Total water consumed</t>
  </si>
  <si>
    <t>306-1</t>
  </si>
  <si>
    <t>Total water abstracted and returned - hydro</t>
  </si>
  <si>
    <t>Total water consumed - buildings</t>
  </si>
  <si>
    <t>Total water abstracted - thermal</t>
  </si>
  <si>
    <t>Total water consumed - thermal</t>
  </si>
  <si>
    <t>Total water returned - thermal</t>
  </si>
  <si>
    <t>Operations</t>
  </si>
  <si>
    <t>Fuel used in operational plant</t>
  </si>
  <si>
    <t>Litres</t>
  </si>
  <si>
    <t>Fuel used in operational vehicles</t>
  </si>
  <si>
    <r>
      <rPr>
        <sz val="14"/>
        <color rgb="FF000000"/>
        <rFont val="Arial"/>
        <family val="2"/>
      </rPr>
      <t>6,134,294</t>
    </r>
    <r>
      <rPr>
        <vertAlign val="superscript"/>
        <sz val="14"/>
        <color rgb="FF000000"/>
        <rFont val="Arial"/>
        <family val="2"/>
      </rPr>
      <t>(C)</t>
    </r>
  </si>
  <si>
    <t>Business travel</t>
  </si>
  <si>
    <t>Flights - distance travelled</t>
  </si>
  <si>
    <t>km</t>
  </si>
  <si>
    <r>
      <rPr>
        <sz val="14"/>
        <color rgb="FF000000"/>
        <rFont val="Arial"/>
        <family val="2"/>
      </rPr>
      <t>3,406,956</t>
    </r>
    <r>
      <rPr>
        <vertAlign val="superscript"/>
        <sz val="14"/>
        <color rgb="FF000000"/>
        <rFont val="Arial"/>
        <family val="2"/>
      </rPr>
      <t>(C)</t>
    </r>
  </si>
  <si>
    <t>Train - distance travelled</t>
  </si>
  <si>
    <r>
      <rPr>
        <sz val="14"/>
        <color rgb="FF000000"/>
        <rFont val="Arial"/>
        <family val="2"/>
      </rPr>
      <t>1,814,847</t>
    </r>
    <r>
      <rPr>
        <vertAlign val="superscript"/>
        <sz val="14"/>
        <color rgb="FF000000"/>
        <rFont val="Arial"/>
        <family val="2"/>
      </rPr>
      <t>(C)</t>
    </r>
  </si>
  <si>
    <t>Company cars - distance travelled</t>
  </si>
  <si>
    <r>
      <rPr>
        <sz val="14"/>
        <color rgb="FF000000"/>
        <rFont val="Arial"/>
        <family val="2"/>
      </rPr>
      <t>9,691,114</t>
    </r>
    <r>
      <rPr>
        <vertAlign val="superscript"/>
        <sz val="14"/>
        <color rgb="FF000000"/>
        <rFont val="Arial"/>
        <family val="2"/>
      </rPr>
      <t>(C)</t>
    </r>
  </si>
  <si>
    <r>
      <rPr>
        <b/>
        <sz val="14"/>
        <color rgb="FF002D72"/>
        <rFont val="Arial"/>
        <family val="2"/>
      </rPr>
      <t xml:space="preserve">Climate adaptation and resilience </t>
    </r>
    <r>
      <rPr>
        <b/>
        <vertAlign val="superscript"/>
        <sz val="14"/>
        <color rgb="FF002D72"/>
        <rFont val="Arial"/>
        <family val="2"/>
      </rPr>
      <t>13</t>
    </r>
  </si>
  <si>
    <t>Overhead line replacement and refurbishment</t>
  </si>
  <si>
    <t>£m</t>
  </si>
  <si>
    <t xml:space="preserve">Tree cutting conducted by SSEN Distribution </t>
  </si>
  <si>
    <t xml:space="preserve">Flood protection conducted by SSEN Distribution </t>
  </si>
  <si>
    <r>
      <rPr>
        <vertAlign val="superscript"/>
        <sz val="14"/>
        <color rgb="FF000000"/>
        <rFont val="Arial"/>
        <family val="2"/>
      </rPr>
      <t>(A)</t>
    </r>
    <r>
      <rPr>
        <sz val="14"/>
        <color rgb="FF000000"/>
        <rFont val="Arial"/>
        <family val="2"/>
      </rPr>
      <t xml:space="preserve"> </t>
    </r>
  </si>
  <si>
    <t xml:space="preserve">This data has been extracted from the SSE plc Annual Report 2024 where it was subject to external independent limited assurance by PricewaterhouseCoopers LLP (‘PwC’). For the results of that assurance, see PwC’s assurance report and SSE’s GHG and Environmental Reporting Criteria 2024 on sse.com/sustainability  </t>
  </si>
  <si>
    <r>
      <rPr>
        <vertAlign val="superscript"/>
        <sz val="14"/>
        <color rgb="FF000000"/>
        <rFont val="Arial"/>
        <family val="2"/>
      </rPr>
      <t>(B)</t>
    </r>
    <r>
      <rPr>
        <sz val="14"/>
        <color rgb="FF000000"/>
        <rFont val="Arial"/>
        <family val="2"/>
      </rPr>
      <t xml:space="preserve"> </t>
    </r>
  </si>
  <si>
    <t>This data was previously reported in the SSE plc Sustainability Report 2023 where it was subject to external independent limited assurance by PricewaterhouseCoopers LLP (‘PwC’). For the results of that assurance, see PwC’s assurance report and SSE’s GHG and Water Reporting Criteria 2023 on sse.com/sustainability.</t>
  </si>
  <si>
    <r>
      <rPr>
        <vertAlign val="superscript"/>
        <sz val="14"/>
        <color rgb="FF000000"/>
        <rFont val="Arial"/>
        <family val="2"/>
      </rPr>
      <t>(C)</t>
    </r>
    <r>
      <rPr>
        <sz val="14"/>
        <color rgb="FF000000"/>
        <rFont val="Arial"/>
        <family val="2"/>
      </rPr>
      <t xml:space="preserve"> </t>
    </r>
  </si>
  <si>
    <r>
      <t xml:space="preserve">This data was previously reported in the SSE plc Sustainability Report 2022 where it was subject to external independent limited assurance by PricewaterhouseCoopers LLP (‘PwC’). For the results of that assurance, see PwC’s assurance report on pages 104 and 105 of the SSE plc Sustainability Report 2022 and SSE’s GHG and Water Reporting Criteria 2021/22 on </t>
    </r>
    <r>
      <rPr>
        <b/>
        <sz val="14"/>
        <color rgb="FF000000"/>
        <rFont val="Arial"/>
        <family val="2"/>
      </rPr>
      <t>sse.com/sustainability</t>
    </r>
    <r>
      <rPr>
        <sz val="14"/>
        <color rgb="FF000000"/>
        <rFont val="Arial"/>
        <family val="2"/>
      </rPr>
      <t>.</t>
    </r>
  </si>
  <si>
    <r>
      <rPr>
        <sz val="14"/>
        <color rgb="FF000000"/>
        <rFont val="Arial"/>
        <family val="2"/>
      </rPr>
      <t xml:space="preserve">Scope 1 emissions are direct emission from sources owned or controlled by and organisation. For full detail on emission sources included in scope 1, see SSE's GHG and Water reporting criteria at </t>
    </r>
    <r>
      <rPr>
        <b/>
        <sz val="14"/>
        <color rgb="FF000000"/>
        <rFont val="Arial"/>
        <family val="2"/>
      </rPr>
      <t xml:space="preserve">sse.com/sustainability. </t>
    </r>
    <r>
      <rPr>
        <sz val="14"/>
        <color rgb="FF000000"/>
        <rFont val="Arial"/>
        <family val="2"/>
      </rPr>
      <t xml:space="preserve">  </t>
    </r>
  </si>
  <si>
    <r>
      <t xml:space="preserve">Scope 2 emissions are indirect emissions from the generation of purchased electricity, heating and cooling consumed by an organisation. </t>
    </r>
    <r>
      <rPr>
        <sz val="14"/>
        <color rgb="FF000000"/>
        <rFont val="Arial"/>
        <family val="2"/>
      </rPr>
      <t xml:space="preserve">SSE scope 2 emissions are calculated using the location-based method described in the Greenhouse Gas Protocol. For full detail on emission sources included in scope 2 and how emission are accounted, see SSE's GHG and Water reporting criteria at </t>
    </r>
    <r>
      <rPr>
        <b/>
        <sz val="14"/>
        <color rgb="FF000000"/>
        <rFont val="Arial"/>
        <family val="2"/>
      </rPr>
      <t>sse.com/sustainabilit</t>
    </r>
    <r>
      <rPr>
        <sz val="14"/>
        <color rgb="FF000000"/>
        <rFont val="Arial"/>
        <family val="2"/>
      </rPr>
      <t xml:space="preserve">y.  </t>
    </r>
  </si>
  <si>
    <t xml:space="preserve">Scope 3 emissions are other indirect emissions that outside of an organisation in support of its activities. For full detail on emission sources included in scope 3, see SSE's GHG and Water reporting criteria at sse.com/sustainability. Includes GHG emissions associated with gas generation through Joint Venture holdings according to equity share. They are: Seabank gas-fired power station and Triton Power (which includes Saltend  gas-fired power station, Indian Queens gas-fired power station and the decommissioned Deeside Power station.  his reflects the fact that under SSE’s operational control method of reporting GHG emissions, Joint Venture equity share of GHG emissions is classed under the scope 3 ‘investment’ category in accordance with the GHG Protocol. 
SSE scope 3 GHG emissions reported consist of category 11 – use of sold products (gas sold) of 2.01MtCO2e(A); category 15 – investments (joint venture investments); category 3 – fuel- and energy-related activities; category 9 – downstream transportation and distribution; category 4 – upstream transportation and distribution; and category 6 – business travel. Category 1 – purchased goods and services and category 2 – capital goods are excluded as SSE continues to develop and refine its accounting approach to calculate these figures to an acceptable level of accuracy.      </t>
  </si>
  <si>
    <t xml:space="preserve">SSE's supplier target is calculated from a 2019/20 baseline. At 31 March 2024, 42% of SSE’s suppliers (by value) had set their own science-based targets through the SBTi with a further 9% committed to setting one. </t>
  </si>
  <si>
    <t>2021/22 excludes SSE Contracting following the sale of this business in June 2021. </t>
  </si>
  <si>
    <t>This data is included within the Serious/Minor incidents.</t>
  </si>
  <si>
    <t>The percentage of SSE’s relevant business units that interact with the environment that are certified to ISO14001, by reported revenue. The relevant business units are: SSEN Transmission, SSEN Distribution, SSE Renewables, SSE Thermal (generation and gas storage) and SSE Enterprise. SSE Energy Customer Solutions, while having more limited interactions with the environment than other business units, are also certified to ISO14001.See note 5.1 Segmental information disclosure, (i) Revenue by segment section of Annual Reports in each financial year.</t>
  </si>
  <si>
    <t xml:space="preserve">In 2023/24, no plant produced emissions above the thresholds of 10 tonnes for particulate matter (PM10) or 1kg for mercury emissions. </t>
  </si>
  <si>
    <r>
      <rPr>
        <sz val="14"/>
        <color rgb="FF000000"/>
        <rFont val="Arial"/>
        <family val="2"/>
      </rPr>
      <t xml:space="preserve">This data represents gas vented as a percentage of throughput by calendar year (1 January to 31 December). The calendar year representing the greatest coverage of the financial year (1 April and 31 March) has been selected for the purposes of displaying this data. For example, financial year 1 April 2023 to 31 March 2024 covers 9 months in 2023 and 3 months in 2024, therefore the 2023 calendar year data was selected. </t>
    </r>
    <r>
      <rPr>
        <i/>
        <sz val="14"/>
        <color rgb="FF000000"/>
        <rFont val="Arial"/>
        <family val="2"/>
      </rPr>
      <t>(NB 2021/22 = 2021, 2022/23 = 2022 and 2023/24 = 2023).</t>
    </r>
  </si>
  <si>
    <t>SSE’s solid operational waste excludes: (1) waste arising from SGN activities at its two main logistic locations in the UK, as SSE no longer has any ownership in SGN. (2) Waste arising from capital projects and minor work contracts (such as earth works and project waste streams) on SSE sites. (3) Specialist waste outputs from SSE power stations including ash, slag, sludge, specialist chemicals as well as tankered liquid waste such as oils and contaminated water.</t>
  </si>
  <si>
    <t>SSE’s solid operational waste data for 2021/22 and 2022/23 has been restated due to improvements in SSE’s data management. In previous years SSE reported the % breakdown of solid operational waste, now shown as both Tonnes and % split.</t>
  </si>
  <si>
    <t xml:space="preserve">All data in 2023/24 and 2022/23 is for the financial year (between 1 April and 31 March). In 2021/22 data for Rhode and Tawnaghmore power stations covered the periods between 1 January and 31 December and all other sites covered the periods between 1 April and 31 March in both financial year. 						</t>
  </si>
  <si>
    <t xml:space="preserve">2023/24 data may be subject to minor adjustment before final inclusion in the regulatory reporting pack published to Ofgem in July 2024. Some 2022/23 data has been slightly revised after finalisation of data for the July 2023 Ofgem regulatory reporting pack. </t>
  </si>
  <si>
    <t>Taxation</t>
  </si>
  <si>
    <r>
      <t xml:space="preserve">Adjusted current tax charge (continuing operations) </t>
    </r>
    <r>
      <rPr>
        <vertAlign val="superscript"/>
        <sz val="14"/>
        <color rgb="FF000000"/>
        <rFont val="Arial"/>
        <family val="2"/>
      </rPr>
      <t>1</t>
    </r>
  </si>
  <si>
    <t>207-4</t>
  </si>
  <si>
    <r>
      <t xml:space="preserve">Adjusted underlying current tax rate </t>
    </r>
    <r>
      <rPr>
        <vertAlign val="superscript"/>
        <sz val="14"/>
        <color theme="1"/>
        <rFont val="Arial"/>
        <family val="2"/>
      </rPr>
      <t>2</t>
    </r>
  </si>
  <si>
    <r>
      <t xml:space="preserve">Payment of UK corporation tax </t>
    </r>
    <r>
      <rPr>
        <vertAlign val="superscript"/>
        <sz val="14"/>
        <color theme="1"/>
        <rFont val="Arial"/>
        <family val="2"/>
      </rPr>
      <t>3</t>
    </r>
  </si>
  <si>
    <r>
      <t xml:space="preserve">Total taxes paid in UK </t>
    </r>
    <r>
      <rPr>
        <vertAlign val="superscript"/>
        <sz val="14"/>
        <color theme="1"/>
        <rFont val="Arial"/>
        <family val="2"/>
      </rPr>
      <t>3</t>
    </r>
  </si>
  <si>
    <r>
      <rPr>
        <sz val="14"/>
        <color rgb="FF000000"/>
        <rFont val="Arial"/>
        <family val="2"/>
      </rPr>
      <t xml:space="preserve">Payment of Irish corporation tax </t>
    </r>
    <r>
      <rPr>
        <vertAlign val="superscript"/>
        <sz val="14"/>
        <color rgb="FF000000"/>
        <rFont val="Arial"/>
        <family val="2"/>
      </rPr>
      <t>3</t>
    </r>
  </si>
  <si>
    <t>€m</t>
  </si>
  <si>
    <t>Total taxes paid in Ireland</t>
  </si>
  <si>
    <r>
      <rPr>
        <b/>
        <sz val="14"/>
        <color rgb="FF002D72"/>
        <rFont val="Arial"/>
        <family val="2"/>
      </rPr>
      <t xml:space="preserve">Investment and supply chains </t>
    </r>
    <r>
      <rPr>
        <b/>
        <vertAlign val="superscript"/>
        <sz val="14"/>
        <color rgb="FF002D72"/>
        <rFont val="Arial"/>
        <family val="2"/>
      </rPr>
      <t>4</t>
    </r>
  </si>
  <si>
    <t xml:space="preserve">Total investment, capital and acquisitions expenditure (adjusted), before refunds </t>
  </si>
  <si>
    <t>£bn</t>
  </si>
  <si>
    <t>201-1</t>
  </si>
  <si>
    <r>
      <rPr>
        <sz val="14"/>
        <color rgb="FF000000"/>
        <rFont val="Arial"/>
        <family val="2"/>
      </rPr>
      <t xml:space="preserve">SSE Renewables investment and capital expenditure before acquisitions (adjusted) </t>
    </r>
    <r>
      <rPr>
        <vertAlign val="superscript"/>
        <sz val="14"/>
        <color rgb="FF000000"/>
        <rFont val="Arial"/>
        <family val="2"/>
      </rPr>
      <t>5</t>
    </r>
  </si>
  <si>
    <r>
      <t xml:space="preserve">911.5 </t>
    </r>
    <r>
      <rPr>
        <vertAlign val="superscript"/>
        <sz val="14"/>
        <color rgb="FF000000"/>
        <rFont val="Arial"/>
        <family val="2"/>
      </rPr>
      <t>6</t>
    </r>
  </si>
  <si>
    <t>203-1</t>
  </si>
  <si>
    <t>Thermal generation and gas storage investment and capital expenditure before aqusitions (adjusted)</t>
  </si>
  <si>
    <t>SSEN Distribution investment and capital expenditure (adjusted)</t>
  </si>
  <si>
    <r>
      <rPr>
        <sz val="14"/>
        <color rgb="FF000000"/>
        <rFont val="Arial"/>
        <family val="2"/>
      </rPr>
      <t xml:space="preserve">SSEN Transmission investment and capital expenditure (adjusted) </t>
    </r>
    <r>
      <rPr>
        <vertAlign val="superscript"/>
        <sz val="14"/>
        <color rgb="FF000000"/>
        <rFont val="Arial"/>
        <family val="2"/>
      </rPr>
      <t>7</t>
    </r>
  </si>
  <si>
    <r>
      <rPr>
        <sz val="14"/>
        <color rgb="FF000000"/>
        <rFont val="Arial"/>
        <family val="2"/>
      </rPr>
      <t xml:space="preserve">Total procurement spend </t>
    </r>
    <r>
      <rPr>
        <vertAlign val="superscript"/>
        <sz val="14"/>
        <color rgb="FF000000"/>
        <rFont val="Arial"/>
        <family val="2"/>
      </rPr>
      <t>8</t>
    </r>
  </si>
  <si>
    <t>c 5.5</t>
  </si>
  <si>
    <t>c 3.7</t>
  </si>
  <si>
    <t>c 4.2</t>
  </si>
  <si>
    <t>2-6</t>
  </si>
  <si>
    <t>Suppliers on SSE’s strategic relationship management programme</t>
  </si>
  <si>
    <t>Average time taken to pay suppliers</t>
  </si>
  <si>
    <t>Days</t>
  </si>
  <si>
    <t>Invoices paid within 30 days / 31-60 days / Over 60 days</t>
  </si>
  <si>
    <t>87 / 9 / 4</t>
  </si>
  <si>
    <t>86 / 11 / 3</t>
  </si>
  <si>
    <t xml:space="preserve">87 / 10/ 3 </t>
  </si>
  <si>
    <t>Invoices not paid within agreed payment period</t>
  </si>
  <si>
    <t>Innovation and research</t>
  </si>
  <si>
    <r>
      <rPr>
        <sz val="14"/>
        <color rgb="FF000000"/>
        <rFont val="Arial"/>
        <family val="2"/>
      </rPr>
      <t>Research and innovation costs</t>
    </r>
    <r>
      <rPr>
        <vertAlign val="superscript"/>
        <sz val="14"/>
        <color rgb="FF000000"/>
        <rFont val="Arial"/>
        <family val="2"/>
      </rPr>
      <t>9</t>
    </r>
  </si>
  <si>
    <r>
      <t>Employees working in research and development roles (full-time equivalent)</t>
    </r>
    <r>
      <rPr>
        <vertAlign val="superscript"/>
        <sz val="14"/>
        <color rgb="FF000000"/>
        <rFont val="Arial"/>
        <family val="2"/>
      </rPr>
      <t>10</t>
    </r>
  </si>
  <si>
    <t>Headcount</t>
  </si>
  <si>
    <r>
      <rPr>
        <b/>
        <sz val="14"/>
        <color rgb="FF002D72"/>
        <rFont val="Arial"/>
        <family val="2"/>
      </rPr>
      <t xml:space="preserve">Economic contribution </t>
    </r>
    <r>
      <rPr>
        <b/>
        <vertAlign val="superscript"/>
        <sz val="14"/>
        <color rgb="FF002D72"/>
        <rFont val="Arial"/>
        <family val="2"/>
      </rPr>
      <t>11</t>
    </r>
  </si>
  <si>
    <t xml:space="preserve">Total contribution to UK GDP </t>
  </si>
  <si>
    <t xml:space="preserve">Total contribution to Scottish GDP </t>
  </si>
  <si>
    <t xml:space="preserve">Total contribution to Irish GDP </t>
  </si>
  <si>
    <t>€bn</t>
  </si>
  <si>
    <t xml:space="preserve">Total jobs supported - UK </t>
  </si>
  <si>
    <t>203-2</t>
  </si>
  <si>
    <r>
      <rPr>
        <sz val="14"/>
        <color rgb="FF000000"/>
        <rFont val="Arial"/>
        <family val="2"/>
      </rPr>
      <t>Total jobs supported - Scotland</t>
    </r>
    <r>
      <rPr>
        <sz val="14"/>
        <color rgb="FFFF0000"/>
        <rFont val="Arial"/>
        <family val="2"/>
      </rPr>
      <t xml:space="preserve"> </t>
    </r>
  </si>
  <si>
    <t xml:space="preserve">Total jobs supported – Ireland </t>
  </si>
  <si>
    <t>Networks operations</t>
  </si>
  <si>
    <t>Networks customers on Priority Services Register (PSR)</t>
  </si>
  <si>
    <t>Customer minutes lost - SHEPD/SEPD</t>
  </si>
  <si>
    <t>Average per customer</t>
  </si>
  <si>
    <t>66/58</t>
  </si>
  <si>
    <t>59/46</t>
  </si>
  <si>
    <t>57/42</t>
  </si>
  <si>
    <t>203 -1</t>
  </si>
  <si>
    <t>Customer interruptions - SHEPD/SEPD</t>
  </si>
  <si>
    <t>Per 100 customers</t>
  </si>
  <si>
    <t>57/51</t>
  </si>
  <si>
    <t>60/44</t>
  </si>
  <si>
    <t>56/42</t>
  </si>
  <si>
    <t>Regulated Asset Value of SSEs electricity transmission and distribution networks</t>
  </si>
  <si>
    <r>
      <rPr>
        <sz val="14"/>
        <color rgb="FF000000"/>
        <rFont val="Arial"/>
        <family val="2"/>
      </rPr>
      <t xml:space="preserve">10,977 </t>
    </r>
    <r>
      <rPr>
        <vertAlign val="superscript"/>
        <sz val="14"/>
        <color rgb="FF000000"/>
        <rFont val="Arial"/>
        <family val="2"/>
      </rPr>
      <t>12</t>
    </r>
  </si>
  <si>
    <r>
      <rPr>
        <sz val="14"/>
        <color rgb="FF000000"/>
        <rFont val="Arial"/>
        <family val="2"/>
      </rPr>
      <t xml:space="preserve">9,556 </t>
    </r>
    <r>
      <rPr>
        <vertAlign val="superscript"/>
        <sz val="14"/>
        <color rgb="FF000000"/>
        <rFont val="Arial"/>
        <family val="2"/>
      </rPr>
      <t>12</t>
    </r>
  </si>
  <si>
    <t>Cumulative total of renewable generation capacity connected within SSEN Transmission's network area</t>
  </si>
  <si>
    <t>GW</t>
  </si>
  <si>
    <r>
      <t xml:space="preserve">Pure electric or plug-in hybrid vehicles registered in SSEN Distribution’s licence area  </t>
    </r>
    <r>
      <rPr>
        <vertAlign val="superscript"/>
        <sz val="14"/>
        <color rgb="FF000000"/>
        <rFont val="Arial"/>
        <family val="2"/>
      </rPr>
      <t>13</t>
    </r>
  </si>
  <si>
    <t>c. 284,000</t>
  </si>
  <si>
    <t>c. 208,500</t>
  </si>
  <si>
    <t>c. 130,000</t>
  </si>
  <si>
    <r>
      <rPr>
        <sz val="14"/>
        <color rgb="FF000000"/>
        <rFont val="Arial"/>
        <family val="2"/>
      </rPr>
      <t xml:space="preserve">Heat pumps connected to SSEN Distributions network </t>
    </r>
    <r>
      <rPr>
        <vertAlign val="superscript"/>
        <sz val="14"/>
        <color rgb="FF000000"/>
        <rFont val="Arial"/>
        <family val="2"/>
      </rPr>
      <t>14</t>
    </r>
  </si>
  <si>
    <t>c. 45,300</t>
  </si>
  <si>
    <t xml:space="preserve">c. 37,900 </t>
  </si>
  <si>
    <t xml:space="preserve">c. 32,300 </t>
  </si>
  <si>
    <r>
      <rPr>
        <sz val="14"/>
        <color rgb="FF000000"/>
        <rFont val="Arial"/>
        <family val="2"/>
      </rPr>
      <t xml:space="preserve">SSEN Distribution’s supply points with communicable and smart capability </t>
    </r>
    <r>
      <rPr>
        <vertAlign val="superscript"/>
        <sz val="14"/>
        <color rgb="FF000000"/>
        <rFont val="Arial"/>
        <family val="2"/>
      </rPr>
      <t>15</t>
    </r>
  </si>
  <si>
    <t>Number (% of reported customer numbers)</t>
  </si>
  <si>
    <t>2,168,760 (55)</t>
  </si>
  <si>
    <t>1,845,807 (50)</t>
  </si>
  <si>
    <t>1,425,834 (38)</t>
  </si>
  <si>
    <t>Customer solutions</t>
  </si>
  <si>
    <t>Business Energy Electricity Sold</t>
  </si>
  <si>
    <t>Business Energy Gas Sold</t>
  </si>
  <si>
    <t>mtherms</t>
  </si>
  <si>
    <r>
      <rPr>
        <sz val="14"/>
        <color rgb="FF000000"/>
        <rFont val="Arial"/>
        <family val="2"/>
      </rPr>
      <t xml:space="preserve">Business Energy smart meter operating volumes (gas and electricity) </t>
    </r>
    <r>
      <rPr>
        <vertAlign val="superscript"/>
        <sz val="14"/>
        <color rgb="FF000000"/>
        <rFont val="Arial"/>
        <family val="2"/>
      </rPr>
      <t>16</t>
    </r>
  </si>
  <si>
    <t>Energy customers' accounts (Business Energy sites)</t>
  </si>
  <si>
    <t>Millions</t>
  </si>
  <si>
    <t>All Ireland energy market customers</t>
  </si>
  <si>
    <r>
      <rPr>
        <sz val="14"/>
        <color rgb="FF000000"/>
        <rFont val="Arial"/>
        <family val="2"/>
      </rPr>
      <t xml:space="preserve">Energy saved as a result of energy efficiency measures targeted to fuel poor households in Ireland </t>
    </r>
    <r>
      <rPr>
        <vertAlign val="superscript"/>
        <sz val="14"/>
        <color rgb="FF000000"/>
        <rFont val="Arial"/>
        <family val="2"/>
      </rPr>
      <t>17</t>
    </r>
  </si>
  <si>
    <t>Diversity of electricity generation portfolio</t>
  </si>
  <si>
    <r>
      <rPr>
        <sz val="14"/>
        <color rgb="FF000000"/>
        <rFont val="Arial"/>
        <family val="2"/>
      </rPr>
      <t xml:space="preserve">Total renewable generation output </t>
    </r>
    <r>
      <rPr>
        <vertAlign val="superscript"/>
        <sz val="14"/>
        <color rgb="FF000000"/>
        <rFont val="Arial"/>
        <family val="2"/>
      </rPr>
      <t>18</t>
    </r>
  </si>
  <si>
    <r>
      <rPr>
        <sz val="14"/>
        <color rgb="FF000000"/>
        <rFont val="Arial"/>
        <family val="2"/>
      </rPr>
      <t>Total renewable generation output including GB constrained-off wind</t>
    </r>
    <r>
      <rPr>
        <vertAlign val="superscript"/>
        <sz val="14"/>
        <color rgb="FF000000"/>
        <rFont val="Arial"/>
        <family val="2"/>
      </rPr>
      <t xml:space="preserve"> 19</t>
    </r>
  </si>
  <si>
    <t>TWh</t>
  </si>
  <si>
    <r>
      <rPr>
        <sz val="14"/>
        <color rgb="FF000000"/>
        <rFont val="Arial"/>
        <family val="2"/>
      </rPr>
      <t xml:space="preserve">Total non-renewable generation output </t>
    </r>
    <r>
      <rPr>
        <vertAlign val="superscript"/>
        <sz val="14"/>
        <color rgb="FF000000"/>
        <rFont val="Arial"/>
        <family val="2"/>
      </rPr>
      <t>20</t>
    </r>
  </si>
  <si>
    <r>
      <rPr>
        <sz val="14"/>
        <color rgb="FF000000"/>
        <rFont val="Arial"/>
        <family val="2"/>
      </rPr>
      <t xml:space="preserve">Total generation output (all plant) </t>
    </r>
    <r>
      <rPr>
        <vertAlign val="superscript"/>
        <sz val="14"/>
        <color rgb="FF000000"/>
        <rFont val="Arial"/>
        <family val="2"/>
      </rPr>
      <t>21</t>
    </r>
  </si>
  <si>
    <t xml:space="preserve">Renewable generation - proportion of total output </t>
  </si>
  <si>
    <r>
      <rPr>
        <sz val="14"/>
        <color rgb="FF000000"/>
        <rFont val="Arial"/>
        <family val="2"/>
      </rPr>
      <t xml:space="preserve">Total renewable generation capacity </t>
    </r>
    <r>
      <rPr>
        <vertAlign val="superscript"/>
        <sz val="14"/>
        <color rgb="FF000000"/>
        <rFont val="Arial"/>
        <family val="2"/>
      </rPr>
      <t>22</t>
    </r>
  </si>
  <si>
    <t>MW</t>
  </si>
  <si>
    <r>
      <rPr>
        <sz val="14"/>
        <color rgb="FF000000"/>
        <rFont val="Arial"/>
        <family val="2"/>
      </rPr>
      <t xml:space="preserve">Total non-renewable generation capacity </t>
    </r>
    <r>
      <rPr>
        <vertAlign val="superscript"/>
        <sz val="14"/>
        <color rgb="FF000000"/>
        <rFont val="Arial"/>
        <family val="2"/>
      </rPr>
      <t>23</t>
    </r>
  </si>
  <si>
    <r>
      <rPr>
        <sz val="14"/>
        <color rgb="FF000000"/>
        <rFont val="Arial"/>
        <family val="2"/>
      </rPr>
      <t xml:space="preserve">Total electricity generation capacity </t>
    </r>
    <r>
      <rPr>
        <vertAlign val="superscript"/>
        <sz val="14"/>
        <color rgb="FF000000"/>
        <rFont val="Arial"/>
        <family val="2"/>
      </rPr>
      <t>24</t>
    </r>
  </si>
  <si>
    <t>Renewable generation - proportion of total capacity</t>
  </si>
  <si>
    <r>
      <rPr>
        <sz val="14"/>
        <color rgb="FF000000"/>
        <rFont val="Arial"/>
        <family val="2"/>
      </rPr>
      <t xml:space="preserve">Renewable generation capacity in construction </t>
    </r>
    <r>
      <rPr>
        <vertAlign val="superscript"/>
        <sz val="14"/>
        <color rgb="FF000000"/>
        <rFont val="Arial"/>
        <family val="2"/>
      </rPr>
      <t>25</t>
    </r>
  </si>
  <si>
    <r>
      <rPr>
        <sz val="14"/>
        <color rgb="FF000000"/>
        <rFont val="Arial"/>
        <family val="2"/>
      </rPr>
      <t>See page 231</t>
    </r>
    <r>
      <rPr>
        <sz val="14"/>
        <color rgb="FFFF0000"/>
        <rFont val="Arial"/>
        <family val="2"/>
      </rPr>
      <t xml:space="preserve"> </t>
    </r>
    <r>
      <rPr>
        <sz val="14"/>
        <color rgb="FF000000"/>
        <rFont val="Arial"/>
        <family val="2"/>
      </rPr>
      <t xml:space="preserve">of SSE's Annual Report 2024 for more information. </t>
    </r>
  </si>
  <si>
    <t>In August 2021, SSE agreed the sale of its 33.3% financial investment stake in SGN which completed in March 2022. As a result, financial data for SGN has been classed as discontinued operations and is excluded from the 2021/22 adjusted underlying current tax rate.</t>
  </si>
  <si>
    <t xml:space="preserve">Figures represent the taxes paid during the financial year, not the tax charge. Therefore they may differ from other figures reported externally. </t>
  </si>
  <si>
    <t>Figures as reported at full year result in each financial year. Does not take into account restatements that may have been made.</t>
  </si>
  <si>
    <t>Before project finance development expenditure refunds.</t>
  </si>
  <si>
    <t>2022/23 numbers restated from 837.5 to reflect movement of Solar and Battery business to SSE Renewables</t>
  </si>
  <si>
    <t>2022/23 and 2023/24 data excludes 25% minority interest from 1 December 2022 onwards.</t>
  </si>
  <si>
    <t xml:space="preserve">Includes procurement expenditure related to SSE’s equity share in joint venture projects. </t>
  </si>
  <si>
    <t>Expenditure on research activities is charged to the income statement as incurred. For more information see pages 276 and 277 of SSE's Annual Report 2024.</t>
  </si>
  <si>
    <t>2021/22 and 2022/23 figures have been restated.</t>
  </si>
  <si>
    <t xml:space="preserve">Total direct, indirect and induced Gross Value Added estimated values from PwC UK analysis. Full report available on sse.com/sustainability. Values for previous financial years not adjusted for current prices. Jobs supported measured as headcount. Scotland data is included within, rather than in addition to, UK data. </t>
  </si>
  <si>
    <t>Before exclusion of 25% minority interest.</t>
  </si>
  <si>
    <t xml:space="preserve">Estimated using the UK Government’s vehicle licensing statistics data. </t>
  </si>
  <si>
    <t xml:space="preserve">SSEN Distribution now uses the source data from the UK Government’s Microgeneration Certification Scheme (MCS), which certifies, quality assures and provides consumer protection for microgeneration installations and installers. SSE has restated 2022/23 and 2021/22 data in line with this new source. </t>
  </si>
  <si>
    <t>Calculated using the number of smart meters connected to SSEN Distribution’s network which are communicable by SSEN as a proportion of SSEN Distribution’s reported customer numbers.</t>
  </si>
  <si>
    <t>At 31 March in each year. Data includes operated AMR, S1 and S2 type Smart Meters that are within the scope of the UK Government’s Smart Mandate Programme (Profile Class 01-04 for Electric, and &lt;732MWh/Annum consumption for Gas).</t>
  </si>
  <si>
    <t>Activity undertaken through the Energy Efficiency Obligation Scheme. Data covers calendar year. The calendar year representing the greatest coverage of the financial year (1 April and 31 March). Sustainable Energy Authority of Ireland’s (SEAI) methodology for calculating this KPI has changed and as such 2022/23 data has been restated. 2022 and 2023 reporting window does not close with SEAI until after June 2024. Reported figures for both 2022/23 and 2023/24 are correct at time of publication, however may be subject to change.</t>
  </si>
  <si>
    <t>Total includes pumped storage and biomass (2023/24: 78GWh; 2022/23: 68GWh; 2021/22: 73GWh) output and excludes constrained-off wind in Great Britain.</t>
  </si>
  <si>
    <t>Figures include pumped storage and biomass (2023/24: 78GWh; 2022/23: 68GWh; 2021/22: 73GWh) output.</t>
  </si>
  <si>
    <t>Includes SSE Thermal output, as defined in SSE's Preliminary Results in each year, and output from heat networks (2023/24: 27GWh; 2022/23: 28GWh; 2021/22: 31GWh).</t>
  </si>
  <si>
    <t xml:space="preserve">Total includes renewable and non-renewable output combined, see footnotes 18 and 20 for detail. </t>
  </si>
  <si>
    <t>Includes pumped storage and 15MW of biomass capacity.</t>
  </si>
  <si>
    <t>Includes SSE Thermal installed capacity, as defined in SSE's Preliminary Results in each year, and heat networks capacity (2023/24 and 2022/23: 11MW; 2021/22: 19MW).</t>
  </si>
  <si>
    <t xml:space="preserve">Total includes renewable and non-renewable capacity combined, see footnotes 22 and 23 for detail. </t>
  </si>
  <si>
    <t>Based on SSE equity stake at 31 March in each financial year.</t>
  </si>
  <si>
    <t>Safety</t>
  </si>
  <si>
    <r>
      <t>Safe days</t>
    </r>
    <r>
      <rPr>
        <vertAlign val="superscript"/>
        <sz val="14"/>
        <color theme="1"/>
        <rFont val="Arial"/>
        <family val="2"/>
      </rPr>
      <t xml:space="preserve"> 1</t>
    </r>
  </si>
  <si>
    <t>403-9</t>
  </si>
  <si>
    <t>Lost-time injury frequency rate - employees and contractors combined</t>
  </si>
  <si>
    <t>Per 100,000 hours</t>
  </si>
  <si>
    <t>Lost-time injury frequency rate - employees/contractors</t>
  </si>
  <si>
    <t>0.04/0.20</t>
  </si>
  <si>
    <t>0.07/0.18</t>
  </si>
  <si>
    <t>0.04/0.14</t>
  </si>
  <si>
    <t>Per 200,000 hours</t>
  </si>
  <si>
    <t>0.07/0.40</t>
  </si>
  <si>
    <t>0.13/0.36</t>
  </si>
  <si>
    <t>0.08/0.29</t>
  </si>
  <si>
    <t>Lost time injury frequency rate - employees/contractors</t>
  </si>
  <si>
    <t xml:space="preserve">Per 1,000,000 hours </t>
  </si>
  <si>
    <t>0.36/1.99</t>
  </si>
  <si>
    <t>0.67/1.79</t>
  </si>
  <si>
    <t>0.41/1.44</t>
  </si>
  <si>
    <t>Total recordable injury rate - employees and contractors combined</t>
  </si>
  <si>
    <t>Total recordable injury rate - employees/contractors</t>
  </si>
  <si>
    <t>0.07/0.41</t>
  </si>
  <si>
    <t>0.10/0.34</t>
  </si>
  <si>
    <t>0.09/0.32</t>
  </si>
  <si>
    <t>0.15/0.82</t>
  </si>
  <si>
    <t>0.21/0.67</t>
  </si>
  <si>
    <t>0.18/0.63</t>
  </si>
  <si>
    <t>Fatal incidents - employees/contractors</t>
  </si>
  <si>
    <t>0/1</t>
  </si>
  <si>
    <t>0/0</t>
  </si>
  <si>
    <t>Accountable RTC Class 1 and RTC Class 2 (potential for serious harm to people and the environment)</t>
  </si>
  <si>
    <t>Rate per million miles</t>
  </si>
  <si>
    <t>Absenteeism rate - employees</t>
  </si>
  <si>
    <t>403-10</t>
  </si>
  <si>
    <t>Occupational disease rate - employees</t>
  </si>
  <si>
    <t>Workforce composition</t>
  </si>
  <si>
    <r>
      <rPr>
        <sz val="14"/>
        <color rgb="FF000000"/>
        <rFont val="Arial"/>
        <family val="2"/>
      </rPr>
      <t xml:space="preserve">Total SSE employees (headcount) </t>
    </r>
    <r>
      <rPr>
        <vertAlign val="superscript"/>
        <sz val="14"/>
        <color rgb="FF000000"/>
        <rFont val="Arial"/>
        <family val="2"/>
      </rPr>
      <t>2</t>
    </r>
  </si>
  <si>
    <t>2-7</t>
  </si>
  <si>
    <t>Total headcount - UK/Ire</t>
  </si>
  <si>
    <t>12,803 / 957</t>
  </si>
  <si>
    <t>11,184 / 896</t>
  </si>
  <si>
    <t>10,009 / 745</t>
  </si>
  <si>
    <r>
      <rPr>
        <sz val="14"/>
        <color rgb="FF000000"/>
        <rFont val="Arial"/>
        <family val="2"/>
      </rPr>
      <t>Contingent labour force size</t>
    </r>
    <r>
      <rPr>
        <vertAlign val="superscript"/>
        <sz val="14"/>
        <color rgb="FF000000"/>
        <rFont val="Arial"/>
        <family val="2"/>
      </rPr>
      <t xml:space="preserve"> 3</t>
    </r>
  </si>
  <si>
    <t xml:space="preserve">Number (% of total headcount) </t>
  </si>
  <si>
    <t>2,364 (14.5)</t>
  </si>
  <si>
    <t>2,392 (16.4)</t>
  </si>
  <si>
    <t>1,767 (14.1)</t>
  </si>
  <si>
    <t>2-8</t>
  </si>
  <si>
    <r>
      <rPr>
        <sz val="14"/>
        <color rgb="FF000000"/>
        <rFont val="Arial"/>
        <family val="2"/>
      </rPr>
      <t xml:space="preserve">Average age of employees </t>
    </r>
    <r>
      <rPr>
        <vertAlign val="superscript"/>
        <sz val="14"/>
        <color rgb="FF000000"/>
        <rFont val="Arial"/>
        <family val="2"/>
      </rPr>
      <t>4</t>
    </r>
  </si>
  <si>
    <t>Years</t>
  </si>
  <si>
    <t>405-1</t>
  </si>
  <si>
    <t>Proportion of employees aged &lt;30 / 30-50 / &gt;50</t>
  </si>
  <si>
    <t>16.6 / 56.6 / 26.8</t>
  </si>
  <si>
    <t>16.8 / 58.7 / 24.5</t>
  </si>
  <si>
    <t>Mean/median length of service</t>
  </si>
  <si>
    <t>8.5 / 5.0</t>
  </si>
  <si>
    <t>8.7 / 5.0</t>
  </si>
  <si>
    <t>9.7 / 7.0</t>
  </si>
  <si>
    <r>
      <rPr>
        <sz val="14"/>
        <color rgb="FF000000"/>
        <rFont val="Arial"/>
        <family val="2"/>
      </rPr>
      <t xml:space="preserve">Median employee salary </t>
    </r>
    <r>
      <rPr>
        <vertAlign val="superscript"/>
        <sz val="14"/>
        <color rgb="FF000000"/>
        <rFont val="Arial"/>
        <family val="2"/>
      </rPr>
      <t>5</t>
    </r>
  </si>
  <si>
    <t>£</t>
  </si>
  <si>
    <r>
      <rPr>
        <sz val="14"/>
        <color rgb="FF000000"/>
        <rFont val="Arial"/>
        <family val="2"/>
      </rPr>
      <t>Employees that say they can “work flexibly”</t>
    </r>
    <r>
      <rPr>
        <sz val="14"/>
        <color rgb="FFFF0000"/>
        <rFont val="Arial"/>
        <family val="2"/>
      </rPr>
      <t xml:space="preserve"> </t>
    </r>
    <r>
      <rPr>
        <vertAlign val="superscript"/>
        <sz val="14"/>
        <color rgb="FF000000"/>
        <rFont val="Arial"/>
        <family val="2"/>
      </rPr>
      <t>6</t>
    </r>
  </si>
  <si>
    <t>Gender balance</t>
  </si>
  <si>
    <t>Proportion of employees that are female</t>
  </si>
  <si>
    <r>
      <t xml:space="preserve">Median gender pay gap (UK) </t>
    </r>
    <r>
      <rPr>
        <vertAlign val="superscript"/>
        <sz val="14"/>
        <color rgb="FF000000"/>
        <rFont val="Arial"/>
        <family val="2"/>
      </rPr>
      <t>7</t>
    </r>
  </si>
  <si>
    <t>5.1/8.5</t>
  </si>
  <si>
    <t>405-2</t>
  </si>
  <si>
    <r>
      <t xml:space="preserve">Median gender pay gap (Ireland) </t>
    </r>
    <r>
      <rPr>
        <vertAlign val="superscript"/>
        <sz val="14"/>
        <color rgb="FF000000"/>
        <rFont val="Arial"/>
        <family val="2"/>
      </rPr>
      <t>8</t>
    </r>
  </si>
  <si>
    <r>
      <rPr>
        <sz val="14"/>
        <color rgb="FF000000"/>
        <rFont val="Arial"/>
        <family val="2"/>
      </rPr>
      <t xml:space="preserve">Board of Directors </t>
    </r>
    <r>
      <rPr>
        <vertAlign val="superscript"/>
        <sz val="14"/>
        <color rgb="FF000000"/>
        <rFont val="Arial"/>
        <family val="2"/>
      </rPr>
      <t>9</t>
    </r>
  </si>
  <si>
    <t>Male/female headcount (% female)</t>
  </si>
  <si>
    <t>5/7 (41.7)</t>
  </si>
  <si>
    <t>7/6 (46.2)</t>
  </si>
  <si>
    <t>6/6 (50.0)</t>
  </si>
  <si>
    <r>
      <rPr>
        <sz val="14"/>
        <color rgb="FF000000"/>
        <rFont val="Arial"/>
        <family val="2"/>
      </rPr>
      <t xml:space="preserve">Group Executive Committee </t>
    </r>
    <r>
      <rPr>
        <vertAlign val="superscript"/>
        <sz val="14"/>
        <color rgb="FF000000"/>
        <rFont val="Arial"/>
        <family val="2"/>
      </rPr>
      <t>10</t>
    </r>
  </si>
  <si>
    <t>9/1 (10.0)</t>
  </si>
  <si>
    <t>8/3 (27.0)</t>
  </si>
  <si>
    <t>6/2 (25.0)</t>
  </si>
  <si>
    <r>
      <rPr>
        <sz val="14"/>
        <color rgb="FF000000"/>
        <rFont val="Arial"/>
        <family val="2"/>
      </rPr>
      <t xml:space="preserve">Group Executive Committee and Direct Reports to the Executive Committee (excluding administrative roles) </t>
    </r>
    <r>
      <rPr>
        <vertAlign val="superscript"/>
        <sz val="14"/>
        <color rgb="FF000000"/>
        <rFont val="Arial"/>
        <family val="2"/>
      </rPr>
      <t>10</t>
    </r>
  </si>
  <si>
    <t>50/30 (37.5)</t>
  </si>
  <si>
    <t>54/28 (34.1)</t>
  </si>
  <si>
    <t>45/13 (22.4)</t>
  </si>
  <si>
    <r>
      <rPr>
        <sz val="14"/>
        <color rgb="FF000000"/>
        <rFont val="Arial"/>
        <family val="2"/>
      </rPr>
      <t xml:space="preserve">Leadership Group </t>
    </r>
    <r>
      <rPr>
        <vertAlign val="superscript"/>
        <sz val="14"/>
        <color rgb="FF000000"/>
        <rFont val="Arial"/>
        <family val="2"/>
      </rPr>
      <t>11</t>
    </r>
  </si>
  <si>
    <t>948/340 (26.4)</t>
  </si>
  <si>
    <t>812/274 (25.2)</t>
  </si>
  <si>
    <t>681/212 (23.7)</t>
  </si>
  <si>
    <r>
      <rPr>
        <sz val="14"/>
        <color rgb="FF000000"/>
        <rFont val="Arial"/>
        <family val="2"/>
      </rPr>
      <t xml:space="preserve">Proportion of women in middle management </t>
    </r>
    <r>
      <rPr>
        <vertAlign val="superscript"/>
        <sz val="14"/>
        <color rgb="FF000000"/>
        <rFont val="Arial"/>
        <family val="2"/>
      </rPr>
      <t>12</t>
    </r>
  </si>
  <si>
    <t xml:space="preserve">Proportion of women in junior management </t>
  </si>
  <si>
    <t>Proportion of women in all managerial positions</t>
  </si>
  <si>
    <t>Proportion of women in non-managerial positions</t>
  </si>
  <si>
    <t>Employees that have voluntarily provided I&amp;D data on Harmony</t>
  </si>
  <si>
    <t>Workforce stability and wellbeing</t>
  </si>
  <si>
    <r>
      <rPr>
        <sz val="14"/>
        <color rgb="FF000000"/>
        <rFont val="Arial"/>
        <family val="2"/>
      </rPr>
      <t>Total number of hours worked</t>
    </r>
    <r>
      <rPr>
        <sz val="14"/>
        <color rgb="FFFF0000"/>
        <rFont val="Arial"/>
        <family val="2"/>
      </rPr>
      <t xml:space="preserve"> </t>
    </r>
    <r>
      <rPr>
        <vertAlign val="superscript"/>
        <sz val="14"/>
        <color rgb="FF000000"/>
        <rFont val="Arial"/>
        <family val="2"/>
      </rPr>
      <t>13</t>
    </r>
  </si>
  <si>
    <t>Employees on permanent/temporary/non-guaranteed or short hour contracts</t>
  </si>
  <si>
    <t>95.3 / 4.2 / 0.5</t>
  </si>
  <si>
    <t>95.2 / 4.3 / 0.6</t>
  </si>
  <si>
    <t>94.4 / 5.0 / 0.6</t>
  </si>
  <si>
    <r>
      <rPr>
        <sz val="14"/>
        <color rgb="FF000000"/>
        <rFont val="Arial"/>
        <family val="2"/>
      </rPr>
      <t xml:space="preserve">Employee retention and turnover rate </t>
    </r>
    <r>
      <rPr>
        <vertAlign val="superscript"/>
        <sz val="14"/>
        <color rgb="FF000000"/>
        <rFont val="Arial"/>
        <family val="2"/>
      </rPr>
      <t>14</t>
    </r>
  </si>
  <si>
    <t>% retention/% turnover</t>
  </si>
  <si>
    <t>91.3/8.7</t>
  </si>
  <si>
    <t>89.5/10.5</t>
  </si>
  <si>
    <t>90.5/9.5</t>
  </si>
  <si>
    <t>401-1</t>
  </si>
  <si>
    <r>
      <rPr>
        <sz val="14"/>
        <color rgb="FF000000"/>
        <rFont val="Arial"/>
        <family val="2"/>
      </rPr>
      <t xml:space="preserve">Regrettable or voluntary turnover rate </t>
    </r>
    <r>
      <rPr>
        <vertAlign val="superscript"/>
        <sz val="14"/>
        <color rgb="FF000000"/>
        <rFont val="Arial"/>
        <family val="2"/>
      </rPr>
      <t>15</t>
    </r>
  </si>
  <si>
    <t>% (% of total turnover)</t>
  </si>
  <si>
    <t>5.5 (62.5)</t>
  </si>
  <si>
    <t>7.0 (66.2)</t>
  </si>
  <si>
    <t>7.8 (60.6)</t>
  </si>
  <si>
    <t>Proportion leavers (female)</t>
  </si>
  <si>
    <t>% female</t>
  </si>
  <si>
    <t>Proportion leavers (junior/middle/senior management)</t>
  </si>
  <si>
    <t>6 / 3.4/  7</t>
  </si>
  <si>
    <r>
      <t xml:space="preserve">Parental leave retention rate after 12 months - female </t>
    </r>
    <r>
      <rPr>
        <vertAlign val="superscript"/>
        <sz val="14"/>
        <color rgb="FF000000"/>
        <rFont val="Arial"/>
        <family val="2"/>
      </rPr>
      <t>16</t>
    </r>
  </si>
  <si>
    <t>401-3</t>
  </si>
  <si>
    <t>Lost days per year due to sickness</t>
  </si>
  <si>
    <t>Average lost days per head</t>
  </si>
  <si>
    <t>Employees covered by the Joint Agreement</t>
  </si>
  <si>
    <r>
      <rPr>
        <sz val="14"/>
        <color rgb="FF000000"/>
        <rFont val="Arial"/>
        <family val="2"/>
      </rPr>
      <t xml:space="preserve">Employees covered by collective bargaining agreements (UK &amp; Ireland) </t>
    </r>
    <r>
      <rPr>
        <vertAlign val="superscript"/>
        <sz val="14"/>
        <color rgb="FF000000"/>
        <rFont val="Arial"/>
        <family val="2"/>
      </rPr>
      <t>17</t>
    </r>
  </si>
  <si>
    <t>2-30</t>
  </si>
  <si>
    <t>Employees participating in one of SSE's pension schemes</t>
  </si>
  <si>
    <r>
      <rPr>
        <sz val="14"/>
        <color rgb="FF000000"/>
        <rFont val="Arial"/>
        <family val="2"/>
      </rPr>
      <t xml:space="preserve">Ratio of CEO earnings to average (median) employee earnings </t>
    </r>
    <r>
      <rPr>
        <vertAlign val="superscript"/>
        <sz val="14"/>
        <color rgb="FF000000"/>
        <rFont val="Arial"/>
        <family val="2"/>
      </rPr>
      <t>18</t>
    </r>
  </si>
  <si>
    <t>Number:1</t>
  </si>
  <si>
    <t>65</t>
  </si>
  <si>
    <t>100</t>
  </si>
  <si>
    <t>2-21</t>
  </si>
  <si>
    <r>
      <rPr>
        <sz val="14"/>
        <color rgb="FF000000"/>
        <rFont val="Arial"/>
        <family val="2"/>
      </rPr>
      <t xml:space="preserve">Employee productivity - direct contribution to GDP per capita (UK) </t>
    </r>
    <r>
      <rPr>
        <vertAlign val="superscript"/>
        <sz val="14"/>
        <color rgb="FF000000"/>
        <rFont val="Arial"/>
        <family val="2"/>
      </rPr>
      <t>19</t>
    </r>
  </si>
  <si>
    <r>
      <rPr>
        <sz val="14"/>
        <color rgb="FF000000"/>
        <rFont val="Arial"/>
        <family val="2"/>
      </rPr>
      <t xml:space="preserve">Employee productivity compared to national averages – UK </t>
    </r>
    <r>
      <rPr>
        <vertAlign val="superscript"/>
        <sz val="14"/>
        <color rgb="FF000000"/>
        <rFont val="Arial"/>
        <family val="2"/>
      </rPr>
      <t>19</t>
    </r>
  </si>
  <si>
    <r>
      <rPr>
        <sz val="14"/>
        <color rgb="FF000000"/>
        <rFont val="Arial"/>
        <family val="2"/>
      </rPr>
      <t xml:space="preserve">Employee productivity compared to national averages – Scotland </t>
    </r>
    <r>
      <rPr>
        <vertAlign val="superscript"/>
        <sz val="14"/>
        <color rgb="FF000000"/>
        <rFont val="Arial"/>
        <family val="2"/>
      </rPr>
      <t>19</t>
    </r>
  </si>
  <si>
    <r>
      <rPr>
        <sz val="14"/>
        <color rgb="FF000000"/>
        <rFont val="Arial"/>
        <family val="2"/>
      </rPr>
      <t xml:space="preserve">Employee productivity compared to national averages – Ireland </t>
    </r>
    <r>
      <rPr>
        <vertAlign val="superscript"/>
        <sz val="14"/>
        <color rgb="FF000000"/>
        <rFont val="Arial"/>
        <family val="2"/>
      </rPr>
      <t>19</t>
    </r>
  </si>
  <si>
    <t>Total external recruitment</t>
  </si>
  <si>
    <t>Proportion external recruitment - female</t>
  </si>
  <si>
    <t>Total internal recruitment</t>
  </si>
  <si>
    <t>Proportion internal recruitment - female</t>
  </si>
  <si>
    <t>Proportion of promotions - female</t>
  </si>
  <si>
    <t>Proportion of total recruitment that is internal</t>
  </si>
  <si>
    <t>Employee skills and capabilities</t>
  </si>
  <si>
    <r>
      <rPr>
        <sz val="14"/>
        <color rgb="FF000000"/>
        <rFont val="Arial"/>
        <family val="2"/>
      </rPr>
      <t xml:space="preserve">Learning and development expenditure </t>
    </r>
    <r>
      <rPr>
        <vertAlign val="superscript"/>
        <sz val="14"/>
        <color rgb="FF000000"/>
        <rFont val="Arial"/>
        <family val="2"/>
      </rPr>
      <t>20</t>
    </r>
  </si>
  <si>
    <t>8.2, 8.5</t>
  </si>
  <si>
    <t>404-2</t>
  </si>
  <si>
    <r>
      <rPr>
        <sz val="14"/>
        <color rgb="FF000000"/>
        <rFont val="Arial"/>
        <family val="2"/>
      </rPr>
      <t xml:space="preserve">Investment in pipeline programmes </t>
    </r>
    <r>
      <rPr>
        <vertAlign val="superscript"/>
        <sz val="14"/>
        <color rgb="FF000000"/>
        <rFont val="Arial"/>
        <family val="2"/>
      </rPr>
      <t>21</t>
    </r>
  </si>
  <si>
    <t>Proportion of employee wage expenses devoted to training</t>
  </si>
  <si>
    <r>
      <rPr>
        <sz val="14"/>
        <color rgb="FF000000"/>
        <rFont val="Arial"/>
        <family val="2"/>
      </rPr>
      <t xml:space="preserve">Proportion of employees having received training over the year </t>
    </r>
    <r>
      <rPr>
        <vertAlign val="superscript"/>
        <sz val="14"/>
        <color rgb="FF000000"/>
        <rFont val="Arial"/>
        <family val="2"/>
      </rPr>
      <t>22</t>
    </r>
  </si>
  <si>
    <t xml:space="preserve">Average training hours per full-time equivalent employee </t>
  </si>
  <si>
    <r>
      <t xml:space="preserve">Average training hours per full-time equivalent employee: M/F/NB </t>
    </r>
    <r>
      <rPr>
        <vertAlign val="superscript"/>
        <sz val="14"/>
        <color rgb="FF000000"/>
        <rFont val="Arial"/>
        <family val="2"/>
      </rPr>
      <t>23</t>
    </r>
  </si>
  <si>
    <t>20.7 / 11.2 / 12.1</t>
  </si>
  <si>
    <t xml:space="preserve">24 / 9.7 / - </t>
  </si>
  <si>
    <t xml:space="preserve">24.2 / 11.6 / - </t>
  </si>
  <si>
    <t>Number of training days</t>
  </si>
  <si>
    <t xml:space="preserve">Number of training hours </t>
  </si>
  <si>
    <t>Employee engagement</t>
  </si>
  <si>
    <r>
      <rPr>
        <sz val="14"/>
        <color rgb="FF000000"/>
        <rFont val="Arial"/>
        <family val="2"/>
      </rPr>
      <t xml:space="preserve">Employee engagement survey participation </t>
    </r>
    <r>
      <rPr>
        <vertAlign val="superscript"/>
        <sz val="14"/>
        <color rgb="FF000000"/>
        <rFont val="Arial"/>
        <family val="2"/>
      </rPr>
      <t>24</t>
    </r>
  </si>
  <si>
    <t>Employee engagement survey result</t>
  </si>
  <si>
    <t>% engagement index</t>
  </si>
  <si>
    <t>Employees participating in the share incentive (UK/Ire)</t>
  </si>
  <si>
    <t>63 / 8</t>
  </si>
  <si>
    <t>62 / 18</t>
  </si>
  <si>
    <t>61 / 20</t>
  </si>
  <si>
    <t>Employees participating in the sharesave plan (UK/Ire)</t>
  </si>
  <si>
    <t>45 / 3</t>
  </si>
  <si>
    <t>44 / 10</t>
  </si>
  <si>
    <t>47 / 18</t>
  </si>
  <si>
    <t>Business ethics</t>
  </si>
  <si>
    <t xml:space="preserve">Speak up (whistleblowing) contacts made </t>
  </si>
  <si>
    <t>Formal grievances raised</t>
  </si>
  <si>
    <t>Number (rate per 100 employees)</t>
  </si>
  <si>
    <t>51 (0.4)</t>
  </si>
  <si>
    <t>50 (0.4)</t>
  </si>
  <si>
    <t>35 (0.3)</t>
  </si>
  <si>
    <t>Formal disciplinary procedures instigated</t>
  </si>
  <si>
    <t>91 (0.7)</t>
  </si>
  <si>
    <t>97 (0.9)</t>
  </si>
  <si>
    <t>65 (0.6)</t>
  </si>
  <si>
    <t>Human rights grievances filed through formal mechanisms</t>
  </si>
  <si>
    <t>Material or regulatory reportable incidents caused by cyber security breach of SSE systems</t>
  </si>
  <si>
    <t>Community</t>
  </si>
  <si>
    <t>Employee days donated to charity</t>
  </si>
  <si>
    <t>Employees involved in community volunteering</t>
  </si>
  <si>
    <r>
      <rPr>
        <sz val="14"/>
        <color rgb="FF000000"/>
        <rFont val="Arial"/>
        <family val="2"/>
      </rPr>
      <t xml:space="preserve">Value of employee days donated to charity </t>
    </r>
    <r>
      <rPr>
        <vertAlign val="superscript"/>
        <sz val="14"/>
        <color rgb="FF000000"/>
        <rFont val="Arial"/>
        <family val="2"/>
      </rPr>
      <t>25</t>
    </r>
  </si>
  <si>
    <t>Community investments funds</t>
  </si>
  <si>
    <r>
      <rPr>
        <sz val="14"/>
        <color rgb="FF000000"/>
        <rFont val="Arial"/>
        <family val="2"/>
      </rPr>
      <t xml:space="preserve">Investment in communities </t>
    </r>
    <r>
      <rPr>
        <vertAlign val="superscript"/>
        <sz val="14"/>
        <color rgb="FF000000"/>
        <rFont val="Arial"/>
        <family val="2"/>
      </rPr>
      <t>26</t>
    </r>
  </si>
  <si>
    <t>SSE defines a ‘safe day’ as a day when no injury, environmental breach, serious road traffic accident or high-potential incident occurs.</t>
  </si>
  <si>
    <t>Headcount as at 31 March in each financial year. Figure includes all SSE UK and ROI employees, excludes contingent/agency staff.</t>
  </si>
  <si>
    <t xml:space="preserve">A contingent worker describes external personnel where the business determines that it cannot fulfil the requirement internally. A contingent worker can be a Consultant, Contractor or Temporary Agency Worker. Headcount for the purposes of caculating the proportion includes both direct employees and contingent workers. </t>
  </si>
  <si>
    <t xml:space="preserve">Based on average of all ages at 31 March in each financial year. </t>
  </si>
  <si>
    <t>Calculated using base salaries, does not include other earnings such as overtime, employer’s contribution to pension, and salary sacrifice arrangements. For information on median employee earnings, see page 175 of SSE’s Annual Report 2024.</t>
  </si>
  <si>
    <t>“Working flexibly” includes agile work arrangements such as compressed hours, job sharing and flexible start and end times. Results are from SSE’s annual employee engagement survey.</t>
  </si>
  <si>
    <t>Data correct as at 5 April in each year. See SSE's Inclusion and Diversity Report 2024 for SSE's full UK gender pay gap disclosure</t>
  </si>
  <si>
    <t xml:space="preserve">Data correct at 30 June 2022 and 1 June 2023 in each year, data for 2024 will be published later in the year. 2021/22 figure restated from 25.6. See SSE's Irish Gender Pay Gap Report 2024 for SSE's full Ireland gender pay gap disclosure. </t>
  </si>
  <si>
    <t>See page 143 of SSE's Annual Report 2024.</t>
  </si>
  <si>
    <t>In the context of gender reporting, the GEC includes all members of the GEC and the Company Secretary. This is the definition of senior managers in SSE for the purposes of s414C(8)(c)(ii).</t>
  </si>
  <si>
    <t>Employees in SSE’s senior level pay grades.</t>
  </si>
  <si>
    <t>Middle management is defined as one and two levels below Leadership, as defined above</t>
  </si>
  <si>
    <t>Based on standard contractual hours over a 52-week period (excludes Overtime and Standby).</t>
  </si>
  <si>
    <t>Includes voluntary and involuntary turnover, excludes end of fixed term contracts and internal transfers.</t>
  </si>
  <si>
    <t>Based on turnover reason of “Regretted” as at 31 March of each financial year.</t>
  </si>
  <si>
    <t>2022/23 figure has been restated</t>
  </si>
  <si>
    <t>Includes only collective bargaining arrangements of which SSE is aware – employees may have personal arrangements in place too.</t>
  </si>
  <si>
    <t>The 2023/24 pay ratio is disclosed ahead the longer-term Performance Share Plan (PSP) element of the Chief Executive’s remuneration vesting, so is calculated using estimated data for share price, in line with reporting regulations. The 2023/24 pay ratio will be restated in next year’s Annual Report based on the actual value of the PSP on vesting and this may result in a change to the pay ratio for 2023/24. Previous pay ratios have been restated for the same reason.</t>
  </si>
  <si>
    <t>From PwC analysis.</t>
  </si>
  <si>
    <t xml:space="preserve">Total internal and external learning and development expenditure excluding pipeline programme investment. </t>
  </si>
  <si>
    <t>Total cost of apprentice, engineering graduate and Technical Skills Trainee programmes, including salary costs.</t>
  </si>
  <si>
    <t>Classroom based training, excludes all e-learning courses.</t>
  </si>
  <si>
    <t>Previous years data for non-binary colleagues unavailable</t>
  </si>
  <si>
    <t>Results from SSE’s annual employee engagement survey.</t>
  </si>
  <si>
    <t>Due to coronavirus SSE’s official ‘Be the Difference’ employee volunteering programme was temporarily suspended in 2020/21. During this period, where possible, SSE accommoded requests for employees to volunteer under the UK Government Emergency Volunteering Leave Scheme, offering one week (five days or pro rata 5 equivalent) of full-pay for employees who are volunteering. This activity has not been captured through the Be the Difference employee volunteering database.</t>
  </si>
  <si>
    <r>
      <rPr>
        <sz val="14"/>
        <color rgb="FF000000"/>
        <rFont val="Arial"/>
        <family val="2"/>
      </rPr>
      <t>Total across UK and Ireland, including: charitable donations through matched funding, Community Investment Funds, Resilient Communities Fund and financial value of employee volunteering. 2023/24 data may be subject to minor adjustment in future to reflect reports from third-party community organisations being received after the end of the financial year, in relation to SSE Renewables’ community investment funds. In line with this, 2022/23 data has been adjusted.
See page 68 for further details. The 2022/23 figure has been adjusted from £16.5m as previously reported, to £16.9m to reflect reports from third parties community organisations which were received after the end of the financial year.</t>
    </r>
  </si>
  <si>
    <t>Transmission electricity network losses (category 9)</t>
  </si>
  <si>
    <t>Gas sold (category 11)</t>
  </si>
  <si>
    <r>
      <t xml:space="preserve">Scope 3 emissions </t>
    </r>
    <r>
      <rPr>
        <vertAlign val="superscript"/>
        <sz val="14"/>
        <rFont val="Arial"/>
        <family val="2"/>
      </rPr>
      <t>3</t>
    </r>
  </si>
  <si>
    <r>
      <t>4.46</t>
    </r>
    <r>
      <rPr>
        <vertAlign val="superscript"/>
        <sz val="14"/>
        <rFont val="Arial"/>
        <family val="2"/>
      </rPr>
      <t>(A)</t>
    </r>
  </si>
  <si>
    <r>
      <t>4.81</t>
    </r>
    <r>
      <rPr>
        <vertAlign val="superscript"/>
        <sz val="14"/>
        <rFont val="Arial"/>
        <family val="2"/>
      </rPr>
      <t>(B)</t>
    </r>
  </si>
  <si>
    <r>
      <t>3.69</t>
    </r>
    <r>
      <rPr>
        <vertAlign val="superscript"/>
        <sz val="14"/>
        <rFont val="Arial"/>
        <family val="2"/>
      </rPr>
      <t>(C)</t>
    </r>
  </si>
  <si>
    <r>
      <t>2.01</t>
    </r>
    <r>
      <rPr>
        <vertAlign val="superscript"/>
        <sz val="14"/>
        <rFont val="Arial"/>
        <family val="2"/>
      </rPr>
      <t>(A)</t>
    </r>
  </si>
  <si>
    <r>
      <t>2.16</t>
    </r>
    <r>
      <rPr>
        <vertAlign val="superscript"/>
        <sz val="14"/>
        <rFont val="Arial"/>
        <family val="2"/>
      </rPr>
      <t>(B)</t>
    </r>
  </si>
  <si>
    <r>
      <t>11.33</t>
    </r>
    <r>
      <rPr>
        <vertAlign val="superscript"/>
        <sz val="14"/>
        <rFont val="Arial"/>
        <family val="2"/>
      </rPr>
      <t>(B)</t>
    </r>
  </si>
  <si>
    <r>
      <t>9.93</t>
    </r>
    <r>
      <rPr>
        <vertAlign val="superscript"/>
        <sz val="14"/>
        <rFont val="Arial"/>
        <family val="2"/>
      </rPr>
      <t>(C)</t>
    </r>
  </si>
  <si>
    <r>
      <t>205</t>
    </r>
    <r>
      <rPr>
        <vertAlign val="superscript"/>
        <sz val="14"/>
        <rFont val="Arial"/>
        <family val="2"/>
      </rPr>
      <t>(A)</t>
    </r>
  </si>
  <si>
    <r>
      <t>254</t>
    </r>
    <r>
      <rPr>
        <vertAlign val="superscript"/>
        <sz val="14"/>
        <rFont val="Arial"/>
        <family val="2"/>
      </rPr>
      <t>(B)</t>
    </r>
  </si>
  <si>
    <r>
      <t>259</t>
    </r>
    <r>
      <rPr>
        <vertAlign val="superscript"/>
        <sz val="14"/>
        <rFont val="Arial"/>
        <family val="2"/>
      </rPr>
      <t>(C)</t>
    </r>
  </si>
  <si>
    <r>
      <t xml:space="preserve">Proportion of SSE’s suppliers by spend that have set or committed to set science based targets through the SBTi </t>
    </r>
    <r>
      <rPr>
        <vertAlign val="superscript"/>
        <sz val="14"/>
        <rFont val="Arial"/>
        <family val="2"/>
      </rPr>
      <t>4</t>
    </r>
  </si>
  <si>
    <t>Total water abstracted/withdrawn</t>
  </si>
  <si>
    <r>
      <t>23,135</t>
    </r>
    <r>
      <rPr>
        <vertAlign val="superscript"/>
        <sz val="14"/>
        <rFont val="Arial"/>
        <family val="2"/>
      </rPr>
      <t>(A)</t>
    </r>
  </si>
  <si>
    <r>
      <t>23,354</t>
    </r>
    <r>
      <rPr>
        <vertAlign val="superscript"/>
        <sz val="14"/>
        <rFont val="Arial"/>
        <family val="2"/>
      </rPr>
      <t>(B)</t>
    </r>
  </si>
  <si>
    <r>
      <t>23,896</t>
    </r>
    <r>
      <rPr>
        <vertAlign val="superscript"/>
        <sz val="14"/>
        <rFont val="Arial"/>
        <family val="2"/>
      </rPr>
      <t>(C)</t>
    </r>
  </si>
  <si>
    <t>Freshwater abstracted/withdrawn (rivers and groundwater) (exc. hydro generation)</t>
  </si>
  <si>
    <r>
      <t>2.4</t>
    </r>
    <r>
      <rPr>
        <vertAlign val="superscript"/>
        <sz val="14"/>
        <rFont val="Arial"/>
        <family val="2"/>
      </rPr>
      <t>(A)</t>
    </r>
  </si>
  <si>
    <r>
      <t>1.4</t>
    </r>
    <r>
      <rPr>
        <vertAlign val="superscript"/>
        <sz val="14"/>
        <rFont val="Arial"/>
        <family val="2"/>
      </rPr>
      <t>(B)</t>
    </r>
  </si>
  <si>
    <r>
      <t>0.8</t>
    </r>
    <r>
      <rPr>
        <vertAlign val="superscript"/>
        <sz val="14"/>
        <rFont val="Arial"/>
        <family val="2"/>
      </rPr>
      <t>(C)</t>
    </r>
  </si>
  <si>
    <t>Total water returned/discharged</t>
  </si>
  <si>
    <r>
      <t>23,133</t>
    </r>
    <r>
      <rPr>
        <vertAlign val="superscript"/>
        <sz val="14"/>
        <rFont val="Arial"/>
        <family val="2"/>
      </rPr>
      <t>(A)</t>
    </r>
  </si>
  <si>
    <r>
      <t>23,353</t>
    </r>
    <r>
      <rPr>
        <vertAlign val="superscript"/>
        <sz val="14"/>
        <rFont val="Arial"/>
        <family val="2"/>
      </rPr>
      <t>(B)</t>
    </r>
  </si>
  <si>
    <r>
      <t>23,895</t>
    </r>
    <r>
      <rPr>
        <vertAlign val="superscript"/>
        <sz val="14"/>
        <rFont val="Arial"/>
        <family val="2"/>
      </rPr>
      <t>(C)</t>
    </r>
  </si>
  <si>
    <r>
      <t>0.023</t>
    </r>
    <r>
      <rPr>
        <vertAlign val="superscript"/>
        <sz val="14"/>
        <rFont val="Arial"/>
        <family val="2"/>
      </rPr>
      <t>(C)</t>
    </r>
  </si>
  <si>
    <t>Total energy consumption from non-renewable sources (includes consumption of all raw fuel)</t>
  </si>
  <si>
    <t>Update to scope 3 categories on 'Environment' tab.
Inclusion of total energy consumption from non-renewable sources on 'Environment' tab.
Inclusion of freshwater breakdown for select water use KPIs on 'Environment' tab.
Increased breakdown of managment level for select workforce KPIs on 'Social'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</si>
</sst>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5"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1"/>
      <color theme="1"/>
      <name val="Arial"/>
      <family val="2"/>
    </font>
    <font>
      <sz val="11"/>
      <color rgb="FF000000"/>
      <name val="Arial"/>
      <family val="2"/>
    </font>
    <font>
      <sz val="8"/>
      <name val="Calibri"/>
      <family val="2"/>
      <scheme val="minor"/>
    </font>
    <font>
      <b/>
      <sz val="11"/>
      <color theme="1"/>
      <name val="Arial"/>
      <family val="2"/>
    </font>
    <font>
      <sz val="11"/>
      <name val="Arial"/>
      <family val="2"/>
    </font>
    <font>
      <sz val="11"/>
      <color rgb="FFFF0000"/>
      <name val="Arial"/>
      <family val="2"/>
    </font>
    <font>
      <b/>
      <sz val="14"/>
      <name val="Arial"/>
      <family val="2"/>
    </font>
    <font>
      <b/>
      <sz val="16"/>
      <name val="Arial"/>
      <family val="2"/>
    </font>
    <font>
      <sz val="12"/>
      <name val="Arial"/>
      <family val="2"/>
    </font>
    <font>
      <sz val="14"/>
      <name val="Arial"/>
      <family val="2"/>
    </font>
    <font>
      <vertAlign val="superscript"/>
      <sz val="14"/>
      <name val="Arial"/>
      <family val="2"/>
    </font>
    <font>
      <vertAlign val="subscript"/>
      <sz val="14"/>
      <name val="Arial"/>
      <family val="2"/>
    </font>
    <font>
      <sz val="14"/>
      <color rgb="FFFF0000"/>
      <name val="Arial"/>
      <family val="2"/>
    </font>
    <font>
      <b/>
      <sz val="14"/>
      <color rgb="FF002D72"/>
      <name val="Arial"/>
      <family val="2"/>
    </font>
    <font>
      <sz val="14"/>
      <color theme="1"/>
      <name val="Arial"/>
      <family val="2"/>
    </font>
    <font>
      <vertAlign val="superscript"/>
      <sz val="14"/>
      <color theme="1"/>
      <name val="Arial"/>
      <family val="2"/>
    </font>
    <font>
      <sz val="14"/>
      <color rgb="FF000000"/>
      <name val="Arial"/>
      <family val="2"/>
    </font>
    <font>
      <sz val="22"/>
      <color theme="1"/>
      <name val="Arial"/>
      <family val="2"/>
    </font>
    <font>
      <vertAlign val="superscript"/>
      <sz val="14"/>
      <color rgb="FF000000"/>
      <name val="Arial"/>
      <family val="2"/>
    </font>
    <font>
      <sz val="20"/>
      <color rgb="FF002D72"/>
      <name val="Arial"/>
      <family val="2"/>
    </font>
    <font>
      <sz val="16"/>
      <color rgb="FF002D72"/>
      <name val="Arial"/>
      <family val="2"/>
    </font>
    <font>
      <b/>
      <sz val="16"/>
      <color rgb="FF002D72"/>
      <name val="Arial"/>
      <family val="2"/>
    </font>
    <font>
      <b/>
      <sz val="14"/>
      <color rgb="FF000000"/>
      <name val="Arial"/>
      <family val="2"/>
    </font>
    <font>
      <b/>
      <sz val="16"/>
      <color rgb="FF000000"/>
      <name val="Arial"/>
      <family val="2"/>
    </font>
    <font>
      <sz val="12"/>
      <color rgb="FF000000"/>
      <name val="Arial"/>
      <family val="2"/>
    </font>
    <font>
      <sz val="14"/>
      <color rgb="FFE7E6E6"/>
      <name val="Arial"/>
      <family val="2"/>
    </font>
    <font>
      <vertAlign val="subscript"/>
      <sz val="14"/>
      <color rgb="FF000000"/>
      <name val="Arial"/>
      <family val="2"/>
    </font>
    <font>
      <b/>
      <vertAlign val="superscript"/>
      <sz val="14"/>
      <color rgb="FF002D72"/>
      <name val="Arial"/>
      <family val="2"/>
    </font>
    <font>
      <i/>
      <sz val="14"/>
      <color rgb="FF000000"/>
      <name val="Arial"/>
      <family val="2"/>
    </font>
    <font>
      <sz val="11"/>
      <color theme="7"/>
      <name val="Arial"/>
      <family val="2"/>
    </font>
    <font>
      <sz val="22"/>
      <name val="Arial"/>
      <family val="2"/>
    </font>
  </fonts>
  <fills count="6">
    <fill>
      <patternFill patternType="none"/>
    </fill>
    <fill>
      <patternFill patternType="gray125"/>
    </fill>
    <fill>
      <patternFill patternType="solid">
        <fgColor rgb="FFC3CDDB"/>
        <bgColor indexed="64"/>
      </patternFill>
    </fill>
    <fill>
      <patternFill patternType="solid">
        <fgColor rgb="FFFFFFFF"/>
        <bgColor indexed="64"/>
      </patternFill>
    </fill>
    <fill>
      <patternFill patternType="solid">
        <fgColor rgb="FFC3CDDB"/>
        <bgColor rgb="FF000000"/>
      </patternFill>
    </fill>
    <fill>
      <patternFill patternType="solid">
        <fgColor theme="0"/>
        <bgColor indexed="64"/>
      </patternFill>
    </fill>
  </fills>
  <borders count="50">
    <border>
      <left/>
      <right/>
      <top/>
      <bottom/>
      <diagonal/>
    </border>
    <border>
      <left/>
      <right/>
      <top style="thin">
        <color rgb="FF002D72"/>
      </top>
      <bottom style="thin">
        <color rgb="FF002D72"/>
      </bottom>
      <diagonal/>
    </border>
    <border>
      <left/>
      <right/>
      <top/>
      <bottom style="thin">
        <color rgb="FF002D72"/>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2D72"/>
      </left>
      <right/>
      <top style="thin">
        <color rgb="FF002D72"/>
      </top>
      <bottom style="thin">
        <color rgb="FF002D72"/>
      </bottom>
      <diagonal/>
    </border>
    <border>
      <left/>
      <right style="medium">
        <color rgb="FF002D72"/>
      </right>
      <top style="thin">
        <color rgb="FF002D72"/>
      </top>
      <bottom style="thin">
        <color rgb="FF002D72"/>
      </bottom>
      <diagonal/>
    </border>
    <border>
      <left style="medium">
        <color rgb="FF002D72"/>
      </left>
      <right/>
      <top style="thin">
        <color rgb="FF002D72"/>
      </top>
      <bottom style="medium">
        <color rgb="FF002D72"/>
      </bottom>
      <diagonal/>
    </border>
    <border>
      <left/>
      <right/>
      <top style="thin">
        <color rgb="FF002D72"/>
      </top>
      <bottom style="medium">
        <color rgb="FF002D72"/>
      </bottom>
      <diagonal/>
    </border>
    <border>
      <left/>
      <right style="medium">
        <color rgb="FF002D72"/>
      </right>
      <top style="thin">
        <color rgb="FF002D72"/>
      </top>
      <bottom style="medium">
        <color rgb="FF002D72"/>
      </bottom>
      <diagonal/>
    </border>
    <border>
      <left style="medium">
        <color rgb="FF002D72"/>
      </left>
      <right/>
      <top style="medium">
        <color rgb="FF002D72"/>
      </top>
      <bottom style="medium">
        <color rgb="FF002D72"/>
      </bottom>
      <diagonal/>
    </border>
    <border>
      <left/>
      <right/>
      <top style="medium">
        <color rgb="FF002D72"/>
      </top>
      <bottom style="medium">
        <color rgb="FF002D72"/>
      </bottom>
      <diagonal/>
    </border>
    <border>
      <left/>
      <right style="medium">
        <color rgb="FF002D72"/>
      </right>
      <top style="medium">
        <color rgb="FF002D72"/>
      </top>
      <bottom style="medium">
        <color rgb="FF002D72"/>
      </bottom>
      <diagonal/>
    </border>
    <border>
      <left style="medium">
        <color rgb="FF002D72"/>
      </left>
      <right/>
      <top style="medium">
        <color rgb="FF002D72"/>
      </top>
      <bottom style="thin">
        <color rgb="FF002D72"/>
      </bottom>
      <diagonal/>
    </border>
    <border>
      <left/>
      <right/>
      <top style="medium">
        <color rgb="FF002D72"/>
      </top>
      <bottom style="thin">
        <color rgb="FF002D72"/>
      </bottom>
      <diagonal/>
    </border>
    <border>
      <left/>
      <right style="medium">
        <color rgb="FF002D72"/>
      </right>
      <top style="medium">
        <color rgb="FF002D72"/>
      </top>
      <bottom style="thin">
        <color rgb="FF002D7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rgb="FF002D72"/>
      </bottom>
      <diagonal/>
    </border>
    <border>
      <left/>
      <right/>
      <top style="medium">
        <color indexed="64"/>
      </top>
      <bottom style="medium">
        <color rgb="FF002D72"/>
      </bottom>
      <diagonal/>
    </border>
    <border>
      <left/>
      <right style="medium">
        <color indexed="64"/>
      </right>
      <top style="medium">
        <color indexed="64"/>
      </top>
      <bottom style="medium">
        <color rgb="FF002D72"/>
      </bottom>
      <diagonal/>
    </border>
    <border>
      <left style="medium">
        <color indexed="64"/>
      </left>
      <right/>
      <top style="medium">
        <color rgb="FF002D72"/>
      </top>
      <bottom style="thin">
        <color rgb="FF002D72"/>
      </bottom>
      <diagonal/>
    </border>
    <border>
      <left/>
      <right style="medium">
        <color indexed="64"/>
      </right>
      <top style="medium">
        <color rgb="FF002D72"/>
      </top>
      <bottom style="thin">
        <color rgb="FF002D72"/>
      </bottom>
      <diagonal/>
    </border>
    <border>
      <left/>
      <right style="medium">
        <color indexed="64"/>
      </right>
      <top/>
      <bottom style="thin">
        <color rgb="FF002D72"/>
      </bottom>
      <diagonal/>
    </border>
    <border>
      <left style="medium">
        <color indexed="64"/>
      </left>
      <right/>
      <top style="thin">
        <color rgb="FF002D72"/>
      </top>
      <bottom style="thin">
        <color rgb="FF002D72"/>
      </bottom>
      <diagonal/>
    </border>
    <border>
      <left/>
      <right style="medium">
        <color indexed="64"/>
      </right>
      <top style="thin">
        <color rgb="FF002D72"/>
      </top>
      <bottom style="thin">
        <color rgb="FF002D72"/>
      </bottom>
      <diagonal/>
    </border>
    <border>
      <left/>
      <right/>
      <top style="thin">
        <color rgb="FF002D72"/>
      </top>
      <bottom/>
      <diagonal/>
    </border>
    <border>
      <left/>
      <right/>
      <top style="thin">
        <color indexed="64"/>
      </top>
      <bottom style="thin">
        <color indexed="64"/>
      </bottom>
      <diagonal/>
    </border>
    <border>
      <left/>
      <right/>
      <top style="thin">
        <color indexed="64"/>
      </top>
      <bottom/>
      <diagonal/>
    </border>
    <border>
      <left/>
      <right/>
      <top style="thin">
        <color rgb="FF002D72"/>
      </top>
      <bottom style="thin">
        <color indexed="64"/>
      </bottom>
      <diagonal/>
    </border>
    <border>
      <left/>
      <right style="medium">
        <color indexed="64"/>
      </right>
      <top style="thin">
        <color rgb="FF002D72"/>
      </top>
      <bottom style="thin">
        <color indexed="64"/>
      </bottom>
      <diagonal/>
    </border>
    <border>
      <left/>
      <right style="medium">
        <color indexed="64"/>
      </right>
      <top style="thin">
        <color rgb="FF002D72"/>
      </top>
      <bottom/>
      <diagonal/>
    </border>
    <border>
      <left style="medium">
        <color indexed="64"/>
      </left>
      <right/>
      <top style="thin">
        <color rgb="FF002D72"/>
      </top>
      <bottom style="medium">
        <color indexed="64"/>
      </bottom>
      <diagonal/>
    </border>
    <border>
      <left/>
      <right/>
      <top style="thin">
        <color rgb="FF002D72"/>
      </top>
      <bottom style="medium">
        <color indexed="64"/>
      </bottom>
      <diagonal/>
    </border>
    <border>
      <left/>
      <right style="medium">
        <color indexed="64"/>
      </right>
      <top style="thin">
        <color rgb="FF002D72"/>
      </top>
      <bottom style="medium">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lignment vertical="top"/>
    </xf>
    <xf numFmtId="43" fontId="2" fillId="0" borderId="0" applyFont="0" applyFill="0" applyBorder="0" applyAlignment="0" applyProtection="0"/>
  </cellStyleXfs>
  <cellXfs count="244">
    <xf numFmtId="0" fontId="0" fillId="0" borderId="0" xfId="0"/>
    <xf numFmtId="0" fontId="11" fillId="0" borderId="17" xfId="0" applyFont="1" applyBorder="1" applyAlignment="1">
      <alignment horizontal="left" vertical="center" wrapText="1"/>
    </xf>
    <xf numFmtId="0" fontId="11" fillId="0" borderId="17" xfId="0" applyFont="1" applyBorder="1" applyAlignment="1">
      <alignment horizontal="center" vertical="center" wrapText="1"/>
    </xf>
    <xf numFmtId="0" fontId="8" fillId="2" borderId="0" xfId="0" applyFont="1" applyFill="1" applyAlignment="1">
      <alignmen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2" fontId="12" fillId="2" borderId="0" xfId="0" applyNumberFormat="1" applyFont="1" applyFill="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0" fontId="11" fillId="0" borderId="18" xfId="0" applyFont="1" applyBorder="1" applyAlignment="1">
      <alignment horizontal="center" vertical="center" wrapText="1"/>
    </xf>
    <xf numFmtId="0" fontId="13" fillId="0" borderId="12" xfId="0" applyFont="1" applyBorder="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vertical="center" wrapText="1"/>
    </xf>
    <xf numFmtId="1" fontId="13" fillId="0" borderId="1" xfId="0" applyNumberFormat="1" applyFont="1" applyBorder="1" applyAlignment="1">
      <alignment horizontal="center" vertical="center" wrapText="1"/>
    </xf>
    <xf numFmtId="0" fontId="11" fillId="0" borderId="20"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16" xfId="0" applyFont="1" applyBorder="1" applyAlignment="1">
      <alignment horizontal="left" vertical="center"/>
    </xf>
    <xf numFmtId="0" fontId="13" fillId="0" borderId="11" xfId="0" applyFont="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4" fillId="2" borderId="0" xfId="0" applyFont="1" applyFill="1" applyAlignment="1">
      <alignment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18" fillId="0" borderId="11" xfId="0" applyFont="1" applyBorder="1" applyAlignment="1">
      <alignment vertical="center" wrapText="1"/>
    </xf>
    <xf numFmtId="0" fontId="18" fillId="0" borderId="1" xfId="0" applyFont="1" applyBorder="1" applyAlignment="1">
      <alignment vertical="center"/>
    </xf>
    <xf numFmtId="0" fontId="18"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4" fillId="2" borderId="0" xfId="0" applyFont="1" applyFill="1" applyAlignment="1">
      <alignment horizontal="left" vertical="center"/>
    </xf>
    <xf numFmtId="0" fontId="18" fillId="0" borderId="14" xfId="0" applyFont="1" applyBorder="1" applyAlignment="1">
      <alignment vertical="center"/>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7" fillId="2" borderId="0" xfId="0" applyFont="1" applyFill="1" applyAlignment="1">
      <alignment vertical="center" wrapText="1"/>
    </xf>
    <xf numFmtId="3" fontId="18" fillId="0" borderId="1" xfId="0" applyNumberFormat="1" applyFont="1" applyBorder="1" applyAlignment="1">
      <alignment horizontal="center" vertical="center" wrapText="1"/>
    </xf>
    <xf numFmtId="0" fontId="18" fillId="0" borderId="11" xfId="0" applyFont="1" applyBorder="1" applyAlignment="1">
      <alignment horizontal="left" vertical="center"/>
    </xf>
    <xf numFmtId="0" fontId="20" fillId="0" borderId="1" xfId="0" applyFont="1" applyBorder="1" applyAlignment="1">
      <alignment horizontal="center" vertical="center"/>
    </xf>
    <xf numFmtId="0" fontId="18" fillId="0" borderId="1" xfId="0" applyFont="1" applyBorder="1" applyAlignment="1">
      <alignment horizontal="center" vertical="center"/>
    </xf>
    <xf numFmtId="0" fontId="18" fillId="0" borderId="12" xfId="0" applyFont="1" applyBorder="1" applyAlignment="1">
      <alignment horizontal="center" vertical="center"/>
    </xf>
    <xf numFmtId="3" fontId="20"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165" fontId="20" fillId="0" borderId="1" xfId="0" applyNumberFormat="1" applyFont="1" applyBorder="1" applyAlignment="1">
      <alignment horizontal="center" vertical="center"/>
    </xf>
    <xf numFmtId="165" fontId="18"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18" fillId="0" borderId="1" xfId="0" applyFont="1" applyBorder="1" applyAlignment="1">
      <alignment vertical="center" wrapText="1"/>
    </xf>
    <xf numFmtId="3" fontId="13" fillId="0" borderId="1" xfId="0" applyNumberFormat="1" applyFont="1" applyBorder="1" applyAlignment="1">
      <alignment horizontal="center" vertical="center"/>
    </xf>
    <xf numFmtId="0" fontId="20" fillId="0" borderId="11" xfId="0" applyFont="1" applyBorder="1" applyAlignment="1">
      <alignment horizontal="left" vertical="center"/>
    </xf>
    <xf numFmtId="0" fontId="13" fillId="0" borderId="1" xfId="0" applyFont="1" applyBorder="1" applyAlignment="1">
      <alignment vertical="center"/>
    </xf>
    <xf numFmtId="0" fontId="20" fillId="0" borderId="14" xfId="0" applyFont="1" applyBorder="1" applyAlignment="1">
      <alignment vertical="center"/>
    </xf>
    <xf numFmtId="165" fontId="20" fillId="0" borderId="14" xfId="0" applyNumberFormat="1"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5" fillId="2" borderId="0" xfId="0" applyFont="1" applyFill="1" applyAlignment="1">
      <alignment horizontal="center" vertical="center" wrapText="1"/>
    </xf>
    <xf numFmtId="0" fontId="4" fillId="2" borderId="0" xfId="0" applyFont="1" applyFill="1"/>
    <xf numFmtId="0" fontId="18" fillId="2" borderId="0" xfId="0" applyFont="1" applyFill="1" applyAlignment="1">
      <alignment vertical="center"/>
    </xf>
    <xf numFmtId="0" fontId="13" fillId="0" borderId="11" xfId="0" applyFont="1" applyBorder="1" applyAlignment="1">
      <alignment vertical="center" wrapText="1"/>
    </xf>
    <xf numFmtId="0" fontId="21" fillId="2" borderId="0" xfId="0" applyFont="1" applyFill="1" applyAlignment="1">
      <alignment vertical="top" wrapText="1"/>
    </xf>
    <xf numFmtId="3" fontId="18" fillId="0" borderId="1" xfId="1" applyNumberFormat="1" applyFont="1" applyBorder="1" applyAlignment="1">
      <alignment horizontal="center" vertical="center" wrapText="1"/>
    </xf>
    <xf numFmtId="0" fontId="13" fillId="0" borderId="1" xfId="0" applyFont="1" applyBorder="1" applyAlignment="1">
      <alignment vertical="center" wrapText="1"/>
    </xf>
    <xf numFmtId="0" fontId="18" fillId="0" borderId="11" xfId="0" applyFont="1" applyBorder="1" applyAlignment="1">
      <alignment horizontal="left" vertical="center" wrapText="1" indent="1"/>
    </xf>
    <xf numFmtId="0" fontId="18" fillId="0" borderId="1" xfId="0" applyFont="1" applyBorder="1" applyAlignment="1">
      <alignment horizontal="left" vertical="center"/>
    </xf>
    <xf numFmtId="0" fontId="23" fillId="2" borderId="0" xfId="0" applyFont="1" applyFill="1" applyAlignment="1">
      <alignment vertical="top"/>
    </xf>
    <xf numFmtId="0" fontId="21" fillId="2" borderId="0" xfId="0" applyFont="1" applyFill="1" applyAlignment="1">
      <alignment vertical="center" wrapText="1"/>
    </xf>
    <xf numFmtId="0" fontId="25" fillId="2" borderId="22"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2" xfId="0" applyFont="1" applyFill="1" applyBorder="1" applyAlignment="1">
      <alignment horizontal="center" vertical="center" wrapText="1"/>
    </xf>
    <xf numFmtId="14" fontId="24" fillId="2" borderId="31" xfId="0" applyNumberFormat="1" applyFont="1" applyFill="1" applyBorder="1" applyAlignment="1">
      <alignment horizontal="center" vertical="center" wrapText="1"/>
    </xf>
    <xf numFmtId="14" fontId="24" fillId="2" borderId="32" xfId="0" applyNumberFormat="1" applyFont="1" applyFill="1" applyBorder="1" applyAlignment="1">
      <alignment horizontal="center" vertical="center" wrapText="1"/>
    </xf>
    <xf numFmtId="3" fontId="20" fillId="0" borderId="1" xfId="1"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0" fillId="0" borderId="14" xfId="0" applyFont="1" applyBorder="1" applyAlignment="1">
      <alignment horizontal="center" vertical="center" wrapText="1"/>
    </xf>
    <xf numFmtId="0" fontId="27" fillId="0" borderId="20" xfId="0" applyFont="1" applyBorder="1" applyAlignment="1">
      <alignment horizontal="center" vertical="center" wrapText="1"/>
    </xf>
    <xf numFmtId="0" fontId="28" fillId="2" borderId="0" xfId="0" applyFont="1" applyFill="1" applyAlignment="1">
      <alignment horizontal="center" vertical="center" wrapText="1"/>
    </xf>
    <xf numFmtId="0" fontId="5" fillId="2" borderId="0" xfId="0" applyFont="1" applyFill="1" applyAlignment="1">
      <alignment vertical="center" wrapText="1"/>
    </xf>
    <xf numFmtId="2" fontId="20" fillId="0" borderId="1" xfId="0" applyNumberFormat="1" applyFont="1" applyBorder="1" applyAlignment="1">
      <alignment horizontal="center" vertical="center"/>
    </xf>
    <xf numFmtId="9" fontId="5" fillId="2" borderId="0" xfId="2" applyFont="1" applyFill="1" applyBorder="1" applyAlignment="1">
      <alignment horizontal="center" vertical="center" wrapText="1"/>
    </xf>
    <xf numFmtId="0" fontId="29" fillId="0" borderId="1" xfId="0" applyFont="1" applyBorder="1" applyAlignment="1">
      <alignment vertical="center"/>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7"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left" vertical="center" wrapText="1"/>
    </xf>
    <xf numFmtId="0" fontId="13" fillId="0" borderId="40" xfId="0" applyFont="1" applyBorder="1" applyAlignment="1">
      <alignment horizontal="center" vertical="center" wrapText="1"/>
    </xf>
    <xf numFmtId="0" fontId="17" fillId="0" borderId="39" xfId="0" applyFont="1" applyBorder="1" applyAlignment="1">
      <alignment horizontal="left" vertical="center" wrapText="1"/>
    </xf>
    <xf numFmtId="0" fontId="20" fillId="0" borderId="39" xfId="0" applyFont="1" applyBorder="1" applyAlignment="1">
      <alignment horizontal="left" vertical="center" wrapText="1"/>
    </xf>
    <xf numFmtId="0" fontId="20" fillId="0" borderId="2" xfId="0" applyFont="1" applyBorder="1" applyAlignment="1">
      <alignment horizontal="center" vertical="center" wrapText="1"/>
    </xf>
    <xf numFmtId="164" fontId="20" fillId="0" borderId="1" xfId="0" applyNumberFormat="1" applyFont="1" applyBorder="1" applyAlignment="1">
      <alignment horizontal="center" vertical="center" wrapText="1"/>
    </xf>
    <xf numFmtId="0" fontId="16" fillId="2" borderId="0" xfId="0" applyFont="1" applyFill="1" applyAlignment="1">
      <alignment horizontal="left" vertical="center"/>
    </xf>
    <xf numFmtId="0" fontId="5" fillId="2" borderId="0" xfId="0" applyFont="1" applyFill="1" applyAlignment="1">
      <alignment horizontal="left" vertical="center" wrapText="1"/>
    </xf>
    <xf numFmtId="0" fontId="20" fillId="2" borderId="0" xfId="0" applyFont="1" applyFill="1" applyAlignment="1">
      <alignment horizontal="left" vertical="center"/>
    </xf>
    <xf numFmtId="164" fontId="20" fillId="3" borderId="1" xfId="0" applyNumberFormat="1" applyFont="1" applyFill="1" applyBorder="1" applyAlignment="1">
      <alignment horizontal="center" vertical="center"/>
    </xf>
    <xf numFmtId="164" fontId="20" fillId="0" borderId="1" xfId="0" applyNumberFormat="1" applyFont="1" applyBorder="1" applyAlignment="1">
      <alignment horizontal="center" vertical="center"/>
    </xf>
    <xf numFmtId="2" fontId="20" fillId="0" borderId="1" xfId="0" applyNumberFormat="1" applyFont="1" applyBorder="1" applyAlignment="1">
      <alignment horizontal="center" vertical="center" wrapText="1"/>
    </xf>
    <xf numFmtId="0" fontId="20" fillId="0" borderId="42" xfId="0" applyFont="1" applyBorder="1" applyAlignment="1">
      <alignment horizontal="center" vertical="center" wrapText="1"/>
    </xf>
    <xf numFmtId="0" fontId="27" fillId="0" borderId="17" xfId="0" applyFont="1" applyBorder="1" applyAlignment="1">
      <alignment horizontal="center" vertical="center" wrapText="1"/>
    </xf>
    <xf numFmtId="0" fontId="20" fillId="0" borderId="2" xfId="0" applyFont="1" applyBorder="1" applyAlignment="1">
      <alignment horizontal="left" vertical="center" wrapText="1"/>
    </xf>
    <xf numFmtId="0" fontId="20" fillId="2" borderId="0" xfId="0" applyFont="1" applyFill="1" applyAlignment="1">
      <alignment horizontal="right" vertical="center"/>
    </xf>
    <xf numFmtId="0" fontId="20" fillId="0" borderId="11" xfId="0" applyFont="1" applyBorder="1" applyAlignment="1">
      <alignment vertical="center" wrapText="1"/>
    </xf>
    <xf numFmtId="0" fontId="9" fillId="2" borderId="0" xfId="0" applyFont="1" applyFill="1" applyAlignment="1">
      <alignment vertical="center"/>
    </xf>
    <xf numFmtId="4" fontId="20" fillId="0" borderId="1" xfId="0" applyNumberFormat="1" applyFont="1" applyBorder="1" applyAlignment="1">
      <alignment horizontal="center" vertical="center"/>
    </xf>
    <xf numFmtId="0" fontId="5" fillId="4" borderId="0" xfId="0" applyFont="1" applyFill="1"/>
    <xf numFmtId="165" fontId="20" fillId="0" borderId="1" xfId="0" applyNumberFormat="1" applyFont="1" applyBorder="1" applyAlignment="1">
      <alignment horizontal="center" vertical="center" wrapText="1"/>
    </xf>
    <xf numFmtId="0" fontId="33" fillId="2" borderId="0" xfId="0" applyFont="1" applyFill="1" applyAlignment="1">
      <alignment vertical="center" wrapText="1"/>
    </xf>
    <xf numFmtId="1" fontId="20" fillId="0" borderId="1" xfId="0" applyNumberFormat="1" applyFont="1" applyBorder="1" applyAlignment="1">
      <alignment horizontal="center" vertical="center" wrapText="1"/>
    </xf>
    <xf numFmtId="0" fontId="20" fillId="0" borderId="42" xfId="0" applyFont="1" applyBorder="1" applyAlignment="1">
      <alignment horizontal="left" vertical="center" wrapText="1"/>
    </xf>
    <xf numFmtId="0" fontId="5" fillId="2" borderId="0" xfId="0" applyFont="1" applyFill="1" applyAlignment="1">
      <alignment horizontal="left" vertical="center"/>
    </xf>
    <xf numFmtId="4" fontId="13" fillId="0" borderId="1" xfId="0" applyNumberFormat="1" applyFont="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0" xfId="0" applyFont="1" applyFill="1"/>
    <xf numFmtId="0" fontId="1" fillId="2" borderId="4" xfId="0" applyFont="1" applyFill="1" applyBorder="1"/>
    <xf numFmtId="0" fontId="1" fillId="2" borderId="5" xfId="0" applyFont="1" applyFill="1" applyBorder="1"/>
    <xf numFmtId="0" fontId="1" fillId="2" borderId="6" xfId="0" applyFont="1" applyFill="1" applyBorder="1"/>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9" fontId="1" fillId="2" borderId="0" xfId="2" applyFont="1" applyFill="1" applyBorder="1" applyAlignment="1">
      <alignment vertical="center" wrapText="1"/>
    </xf>
    <xf numFmtId="9" fontId="1" fillId="2" borderId="0" xfId="2" applyFont="1" applyFill="1" applyBorder="1" applyAlignment="1">
      <alignment horizontal="center" vertical="center" wrapText="1"/>
    </xf>
    <xf numFmtId="0" fontId="1" fillId="2" borderId="0" xfId="0" applyFont="1" applyFill="1" applyAlignment="1">
      <alignment horizontal="left" vertical="center"/>
    </xf>
    <xf numFmtId="164" fontId="8" fillId="2" borderId="0" xfId="0" applyNumberFormat="1" applyFont="1" applyFill="1" applyAlignment="1">
      <alignment vertical="center" wrapText="1"/>
    </xf>
    <xf numFmtId="0" fontId="20" fillId="0" borderId="1" xfId="0" applyFont="1" applyBorder="1" applyAlignment="1">
      <alignment horizontal="left" vertical="center" wrapText="1"/>
    </xf>
    <xf numFmtId="0" fontId="20" fillId="0" borderId="40" xfId="0" applyFont="1" applyBorder="1" applyAlignment="1">
      <alignment horizontal="center" vertical="center" wrapText="1"/>
    </xf>
    <xf numFmtId="165" fontId="18" fillId="0" borderId="1" xfId="0" applyNumberFormat="1" applyFont="1" applyBorder="1" applyAlignment="1">
      <alignment horizontal="center" vertical="center" wrapText="1"/>
    </xf>
    <xf numFmtId="3" fontId="20" fillId="0" borderId="43" xfId="0" applyNumberFormat="1" applyFont="1" applyBorder="1" applyAlignment="1">
      <alignment horizontal="center" vertical="center" wrapText="1"/>
    </xf>
    <xf numFmtId="164" fontId="20" fillId="0" borderId="2" xfId="0" applyNumberFormat="1" applyFont="1" applyBorder="1" applyAlignment="1">
      <alignment horizontal="center" vertical="center" wrapText="1"/>
    </xf>
    <xf numFmtId="0" fontId="5" fillId="2" borderId="0" xfId="0" applyFont="1" applyFill="1" applyAlignment="1">
      <alignment vertical="center"/>
    </xf>
    <xf numFmtId="0" fontId="9" fillId="2" borderId="0" xfId="0" applyFont="1" applyFill="1" applyAlignment="1">
      <alignment horizontal="left" vertical="center"/>
    </xf>
    <xf numFmtId="0" fontId="16" fillId="0" borderId="1" xfId="0" applyFont="1" applyBorder="1" applyAlignment="1">
      <alignment horizontal="center" vertical="center"/>
    </xf>
    <xf numFmtId="0" fontId="16" fillId="0" borderId="12" xfId="0" applyFont="1" applyBorder="1" applyAlignment="1">
      <alignment horizontal="center" vertical="center"/>
    </xf>
    <xf numFmtId="165" fontId="13" fillId="0" borderId="1" xfId="0" applyNumberFormat="1" applyFont="1" applyBorder="1" applyAlignment="1">
      <alignment horizontal="center" vertical="center"/>
    </xf>
    <xf numFmtId="164" fontId="13" fillId="0" borderId="1" xfId="0" applyNumberFormat="1" applyFont="1" applyBorder="1" applyAlignment="1">
      <alignment horizontal="center" vertical="center"/>
    </xf>
    <xf numFmtId="0" fontId="17" fillId="5" borderId="11" xfId="0" applyFont="1" applyFill="1" applyBorder="1" applyAlignment="1">
      <alignment horizontal="left" vertical="center" wrapText="1"/>
    </xf>
    <xf numFmtId="0" fontId="10" fillId="5" borderId="1" xfId="0" applyFont="1" applyFill="1" applyBorder="1" applyAlignment="1">
      <alignment horizontal="left" vertical="center"/>
    </xf>
    <xf numFmtId="0" fontId="26"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7" fillId="5" borderId="19" xfId="0" applyFont="1" applyFill="1" applyBorder="1" applyAlignment="1">
      <alignment horizontal="left" vertical="center"/>
    </xf>
    <xf numFmtId="0" fontId="10" fillId="5" borderId="20" xfId="0" applyFont="1" applyFill="1" applyBorder="1" applyAlignment="1">
      <alignment horizontal="left" vertical="center" wrapText="1"/>
    </xf>
    <xf numFmtId="0" fontId="26" fillId="5" borderId="20"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7" fillId="5" borderId="19" xfId="0" applyFont="1" applyFill="1" applyBorder="1" applyAlignment="1">
      <alignment vertical="center" wrapText="1"/>
    </xf>
    <xf numFmtId="0" fontId="17" fillId="5" borderId="20" xfId="0" applyFont="1" applyFill="1" applyBorder="1" applyAlignment="1">
      <alignment vertical="center" wrapText="1"/>
    </xf>
    <xf numFmtId="0" fontId="17" fillId="5" borderId="21" xfId="0" applyFont="1" applyFill="1" applyBorder="1" applyAlignment="1">
      <alignment vertical="center" wrapText="1"/>
    </xf>
    <xf numFmtId="0" fontId="17" fillId="5" borderId="11" xfId="0" applyFont="1" applyFill="1" applyBorder="1" applyAlignment="1">
      <alignment horizontal="left" vertical="center"/>
    </xf>
    <xf numFmtId="0" fontId="10"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13" fillId="0" borderId="39" xfId="0" applyFont="1" applyBorder="1" applyAlignment="1">
      <alignment horizontal="left" vertical="center" wrapText="1" indent="5"/>
    </xf>
    <xf numFmtId="0" fontId="20" fillId="0" borderId="39" xfId="0" applyFont="1" applyBorder="1" applyAlignment="1">
      <alignment horizontal="left" vertical="center" wrapText="1" indent="5"/>
    </xf>
    <xf numFmtId="49" fontId="18" fillId="0" borderId="12" xfId="0" applyNumberFormat="1" applyFont="1" applyBorder="1" applyAlignment="1">
      <alignment horizontal="center" vertical="center" wrapText="1"/>
    </xf>
    <xf numFmtId="49" fontId="18" fillId="0" borderId="12" xfId="0" applyNumberFormat="1" applyFont="1" applyBorder="1" applyAlignment="1">
      <alignment horizontal="center" vertical="center"/>
    </xf>
    <xf numFmtId="0" fontId="27" fillId="0" borderId="34" xfId="0" applyFont="1" applyBorder="1" applyAlignment="1">
      <alignment horizontal="center" vertical="center" wrapText="1"/>
    </xf>
    <xf numFmtId="0" fontId="10" fillId="0" borderId="40" xfId="0" applyFont="1" applyBorder="1" applyAlignment="1">
      <alignment horizontal="center" vertical="center" wrapText="1"/>
    </xf>
    <xf numFmtId="0" fontId="20" fillId="0" borderId="47" xfId="0" applyFont="1" applyBorder="1" applyAlignment="1">
      <alignment horizontal="left" vertical="center"/>
    </xf>
    <xf numFmtId="0" fontId="20" fillId="0" borderId="48" xfId="0" applyFont="1" applyBorder="1" applyAlignment="1">
      <alignment vertical="center"/>
    </xf>
    <xf numFmtId="165" fontId="20" fillId="0" borderId="48" xfId="0" applyNumberFormat="1"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20" fillId="0" borderId="39" xfId="0" applyFont="1" applyBorder="1" applyAlignment="1">
      <alignment horizontal="left" vertical="center"/>
    </xf>
    <xf numFmtId="0" fontId="17" fillId="0" borderId="39" xfId="0" applyFont="1" applyBorder="1" applyAlignment="1">
      <alignment horizontal="left" vertical="center"/>
    </xf>
    <xf numFmtId="0" fontId="20" fillId="0" borderId="13" xfId="0" applyFont="1" applyBorder="1" applyAlignment="1">
      <alignment horizontal="left" vertical="center"/>
    </xf>
    <xf numFmtId="0" fontId="34" fillId="2" borderId="7" xfId="0" applyFont="1" applyFill="1" applyBorder="1" applyAlignment="1">
      <alignment horizontal="left" vertical="top" wrapText="1" indent="1"/>
    </xf>
    <xf numFmtId="0" fontId="8" fillId="2" borderId="0" xfId="0" applyFont="1" applyFill="1" applyAlignment="1">
      <alignment horizontal="left" vertical="top" wrapText="1" indent="1"/>
    </xf>
    <xf numFmtId="0" fontId="8" fillId="2" borderId="3" xfId="0" applyFont="1" applyFill="1" applyBorder="1" applyAlignment="1">
      <alignment horizontal="left" vertical="top" wrapText="1" indent="1"/>
    </xf>
    <xf numFmtId="0" fontId="8" fillId="2" borderId="7" xfId="0" applyFont="1" applyFill="1" applyBorder="1" applyAlignment="1">
      <alignment horizontal="left" vertical="top" wrapText="1" indent="1"/>
    </xf>
    <xf numFmtId="0" fontId="8" fillId="2" borderId="8" xfId="0" applyFont="1" applyFill="1" applyBorder="1" applyAlignment="1">
      <alignment horizontal="left" vertical="top" wrapText="1" indent="1"/>
    </xf>
    <xf numFmtId="0" fontId="8" fillId="2" borderId="9" xfId="0" applyFont="1" applyFill="1" applyBorder="1" applyAlignment="1">
      <alignment horizontal="left" vertical="top" wrapText="1" indent="1"/>
    </xf>
    <xf numFmtId="0" fontId="8" fillId="2" borderId="10" xfId="0" applyFont="1" applyFill="1" applyBorder="1" applyAlignment="1">
      <alignment horizontal="left" vertical="top" wrapText="1" indent="1"/>
    </xf>
    <xf numFmtId="0" fontId="24" fillId="2" borderId="26" xfId="0" applyFont="1" applyFill="1" applyBorder="1" applyAlignment="1">
      <alignment horizontal="left" vertical="center" wrapText="1"/>
    </xf>
    <xf numFmtId="0" fontId="24" fillId="2" borderId="27"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29" xfId="0" applyFont="1" applyFill="1" applyBorder="1" applyAlignment="1">
      <alignment horizontal="left" vertical="center" wrapText="1"/>
    </xf>
    <xf numFmtId="0" fontId="25" fillId="2" borderId="30" xfId="0" applyFont="1" applyFill="1" applyBorder="1" applyAlignment="1">
      <alignment horizontal="left" vertical="center" wrapText="1"/>
    </xf>
    <xf numFmtId="0" fontId="24" fillId="2" borderId="23" xfId="0" applyFont="1" applyFill="1" applyBorder="1" applyAlignment="1">
      <alignment horizontal="left" vertical="center" wrapText="1"/>
    </xf>
    <xf numFmtId="0" fontId="24" fillId="2" borderId="24" xfId="0" applyFont="1" applyFill="1" applyBorder="1" applyAlignment="1">
      <alignment horizontal="left" vertical="center" wrapText="1"/>
    </xf>
    <xf numFmtId="0" fontId="24" fillId="2" borderId="25" xfId="0" applyFont="1" applyFill="1" applyBorder="1" applyAlignment="1">
      <alignment horizontal="left" vertical="center" wrapText="1"/>
    </xf>
    <xf numFmtId="0" fontId="20" fillId="2" borderId="0" xfId="0" applyFont="1" applyFill="1" applyAlignment="1">
      <alignment horizontal="left" vertical="center" wrapText="1"/>
    </xf>
    <xf numFmtId="0" fontId="13" fillId="2" borderId="0" xfId="0" applyFont="1" applyFill="1" applyAlignment="1">
      <alignment horizontal="left" vertical="center" wrapText="1"/>
    </xf>
    <xf numFmtId="0" fontId="20" fillId="2" borderId="0" xfId="0" applyFont="1" applyFill="1" applyAlignment="1">
      <alignment horizontal="left" vertical="center"/>
    </xf>
    <xf numFmtId="0" fontId="16" fillId="2" borderId="0" xfId="0" applyFont="1" applyFill="1" applyAlignment="1">
      <alignment horizontal="left" vertical="center"/>
    </xf>
    <xf numFmtId="0" fontId="18" fillId="2" borderId="0" xfId="0" applyFont="1" applyFill="1" applyAlignment="1">
      <alignment horizontal="left" vertical="center"/>
    </xf>
    <xf numFmtId="0" fontId="18" fillId="2" borderId="0" xfId="0" applyFont="1" applyFill="1" applyAlignment="1">
      <alignment horizontal="left" vertical="center" wrapText="1"/>
    </xf>
    <xf numFmtId="0" fontId="13" fillId="0" borderId="1" xfId="0" applyFont="1" applyBorder="1" applyAlignment="1">
      <alignment horizontal="center" vertical="center"/>
    </xf>
    <xf numFmtId="0" fontId="13" fillId="0" borderId="39" xfId="0" applyFont="1" applyFill="1" applyBorder="1" applyAlignment="1">
      <alignment horizontal="left" vertical="center" wrapText="1" indent="5"/>
    </xf>
    <xf numFmtId="0" fontId="13" fillId="0" borderId="44" xfId="0" applyFont="1" applyFill="1" applyBorder="1" applyAlignment="1">
      <alignment horizontal="left" vertical="center" wrapText="1"/>
    </xf>
    <xf numFmtId="0" fontId="13" fillId="0" borderId="41"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39" xfId="0" applyFont="1" applyFill="1" applyBorder="1" applyAlignment="1">
      <alignment horizontal="left" vertical="center" wrapText="1"/>
    </xf>
    <xf numFmtId="0" fontId="13" fillId="0" borderId="0" xfId="0" applyFont="1" applyFill="1" applyAlignment="1">
      <alignment horizontal="left" vertical="center" wrapText="1"/>
    </xf>
    <xf numFmtId="2" fontId="13" fillId="0" borderId="4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9" xfId="0" applyFont="1" applyFill="1" applyBorder="1" applyAlignment="1">
      <alignment horizontal="left" vertical="center"/>
    </xf>
    <xf numFmtId="0" fontId="13" fillId="0" borderId="46"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40" xfId="0"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41" xfId="0" applyFont="1" applyFill="1" applyBorder="1" applyAlignment="1">
      <alignment horizontal="center" vertical="center"/>
    </xf>
    <xf numFmtId="0" fontId="13" fillId="0" borderId="39" xfId="0" applyFont="1" applyFill="1" applyBorder="1" applyAlignment="1">
      <alignment horizontal="left" vertical="center" wrapText="1" indent="4"/>
    </xf>
    <xf numFmtId="3" fontId="13" fillId="0" borderId="4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3" fontId="13" fillId="0" borderId="1" xfId="0" applyNumberFormat="1" applyFont="1" applyFill="1" applyBorder="1" applyAlignment="1">
      <alignment horizontal="center" vertical="center"/>
    </xf>
    <xf numFmtId="3" fontId="13" fillId="0" borderId="1" xfId="0" applyNumberFormat="1" applyFont="1" applyFill="1" applyBorder="1" applyAlignment="1">
      <alignment horizontal="center" vertical="center" wrapText="1"/>
    </xf>
    <xf numFmtId="2" fontId="20" fillId="0" borderId="1" xfId="0" applyNumberFormat="1" applyFont="1" applyFill="1" applyBorder="1" applyAlignment="1">
      <alignment horizontal="center" vertical="center" wrapText="1"/>
    </xf>
    <xf numFmtId="4" fontId="20" fillId="0" borderId="1" xfId="1"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7" fillId="0" borderId="39" xfId="0" applyFont="1" applyFill="1" applyBorder="1" applyAlignment="1">
      <alignment horizontal="left" vertical="center"/>
    </xf>
    <xf numFmtId="0" fontId="20" fillId="0" borderId="41" xfId="0" applyFont="1" applyFill="1" applyBorder="1" applyAlignment="1">
      <alignment horizontal="center" vertical="center" wrapText="1"/>
    </xf>
    <xf numFmtId="0" fontId="20" fillId="0" borderId="39" xfId="0" applyFont="1" applyFill="1" applyBorder="1" applyAlignment="1">
      <alignment horizontal="left" vertical="center"/>
    </xf>
    <xf numFmtId="0" fontId="20" fillId="0" borderId="1" xfId="0" applyFont="1" applyFill="1" applyBorder="1" applyAlignment="1">
      <alignment horizontal="left" vertical="center" wrapText="1"/>
    </xf>
    <xf numFmtId="3" fontId="20" fillId="0" borderId="43"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1" xfId="0" applyFont="1" applyFill="1" applyBorder="1" applyAlignment="1">
      <alignment wrapText="1"/>
    </xf>
    <xf numFmtId="0" fontId="20" fillId="0" borderId="1" xfId="0" applyFont="1" applyFill="1" applyBorder="1"/>
    <xf numFmtId="0" fontId="2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1" xfId="0" applyFont="1" applyFill="1" applyBorder="1" applyAlignment="1">
      <alignment vertical="center" wrapText="1"/>
    </xf>
    <xf numFmtId="0" fontId="18" fillId="0" borderId="1" xfId="0" applyFont="1" applyFill="1" applyBorder="1" applyAlignment="1">
      <alignment vertical="center"/>
    </xf>
    <xf numFmtId="0" fontId="17" fillId="0" borderId="11" xfId="0" applyFont="1" applyFill="1" applyBorder="1" applyAlignment="1">
      <alignment horizontal="left" vertical="center" wrapText="1"/>
    </xf>
    <xf numFmtId="0" fontId="10"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3" fontId="20"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20" fillId="0" borderId="11" xfId="0" applyFont="1" applyFill="1" applyBorder="1" applyAlignment="1">
      <alignment vertical="center" wrapText="1"/>
    </xf>
    <xf numFmtId="0" fontId="20" fillId="0" borderId="1" xfId="0" applyFont="1" applyFill="1" applyBorder="1" applyAlignment="1">
      <alignment vertical="center"/>
    </xf>
    <xf numFmtId="0" fontId="20" fillId="0" borderId="12" xfId="0" applyFont="1" applyFill="1" applyBorder="1" applyAlignment="1">
      <alignment horizontal="center" vertical="center" wrapText="1"/>
    </xf>
  </cellXfs>
  <cellStyles count="5">
    <cellStyle name="Comma" xfId="1" builtinId="3"/>
    <cellStyle name="Comma 2" xfId="4" xr:uid="{8D1FFF78-965E-4DA3-A58F-6B11525ACAE8}"/>
    <cellStyle name="Normal" xfId="0" builtinId="0"/>
    <cellStyle name="Normal 2" xfId="3" xr:uid="{5629B7CE-DAC7-42DB-B97D-E711CA851380}"/>
    <cellStyle name="Percent" xfId="2" builtinId="5"/>
  </cellStyles>
  <dxfs count="25">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s>
  <tableStyles count="0" defaultTableStyle="TableStyleMedium2" defaultPivotStyle="PivotStyleLight16"/>
  <colors>
    <mruColors>
      <color rgb="FFFFFFFF"/>
      <color rgb="FF002D72"/>
      <color rgb="FFC3CDDB"/>
      <color rgb="FF0097A9"/>
      <color rgb="FFF6B21B"/>
      <color rgb="FF425563"/>
      <color rgb="FF6BCABA"/>
      <color rgb="FFA2B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206375</xdr:colOff>
      <xdr:row>0</xdr:row>
      <xdr:rowOff>0</xdr:rowOff>
    </xdr:from>
    <xdr:to>
      <xdr:col>3</xdr:col>
      <xdr:colOff>1273175</xdr:colOff>
      <xdr:row>13</xdr:row>
      <xdr:rowOff>17145</xdr:rowOff>
    </xdr:to>
    <xdr:pic>
      <xdr:nvPicPr>
        <xdr:cNvPr id="3" name="Picture 2" descr="Logo lockup">
          <a:extLst>
            <a:ext uri="{FF2B5EF4-FFF2-40B4-BE49-F238E27FC236}">
              <a16:creationId xmlns:a16="http://schemas.microsoft.com/office/drawing/2014/main" id="{33BC3302-57FC-4340-AF11-48833E6CD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5" y="0"/>
          <a:ext cx="754697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206375</xdr:colOff>
      <xdr:row>0</xdr:row>
      <xdr:rowOff>139700</xdr:rowOff>
    </xdr:from>
    <xdr:to>
      <xdr:col>1</xdr:col>
      <xdr:colOff>7141210</xdr:colOff>
      <xdr:row>4</xdr:row>
      <xdr:rowOff>207010</xdr:rowOff>
    </xdr:to>
    <xdr:pic>
      <xdr:nvPicPr>
        <xdr:cNvPr id="2" name="Picture 1" descr="Logo lockup">
          <a:extLst>
            <a:ext uri="{FF2B5EF4-FFF2-40B4-BE49-F238E27FC236}">
              <a16:creationId xmlns:a16="http://schemas.microsoft.com/office/drawing/2014/main" id="{C911BDF6-CE8D-4BF8-B6E4-2E8AEB8A1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5" y="139700"/>
          <a:ext cx="7553325" cy="229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7146925</xdr:colOff>
      <xdr:row>5</xdr:row>
      <xdr:rowOff>304800</xdr:rowOff>
    </xdr:to>
    <xdr:pic>
      <xdr:nvPicPr>
        <xdr:cNvPr id="2" name="Picture 1" descr="Logo lockup">
          <a:extLst>
            <a:ext uri="{FF2B5EF4-FFF2-40B4-BE49-F238E27FC236}">
              <a16:creationId xmlns:a16="http://schemas.microsoft.com/office/drawing/2014/main" id="{0ECE2052-2E10-4E92-8673-CAB0B5F25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0"/>
          <a:ext cx="7550150" cy="229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288924</xdr:colOff>
      <xdr:row>0</xdr:row>
      <xdr:rowOff>0</xdr:rowOff>
    </xdr:from>
    <xdr:to>
      <xdr:col>1</xdr:col>
      <xdr:colOff>7216774</xdr:colOff>
      <xdr:row>4</xdr:row>
      <xdr:rowOff>98153</xdr:rowOff>
    </xdr:to>
    <xdr:pic>
      <xdr:nvPicPr>
        <xdr:cNvPr id="2" name="Picture 1" descr="Logo lockup">
          <a:extLst>
            <a:ext uri="{FF2B5EF4-FFF2-40B4-BE49-F238E27FC236}">
              <a16:creationId xmlns:a16="http://schemas.microsoft.com/office/drawing/2014/main" id="{963E2DDD-AAFF-4BD6-8E52-EED3E3AA7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924" y="0"/>
          <a:ext cx="7556046" cy="2281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36309/AppData/Local/Microsoft/Windows/Temporary%20Internet%20Files/Content.Outlook/DKDN31PS/SSE_CMUK05_Appendix1_ESO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DPDeflato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Instructions"/>
      <sheetName val="ESOS Energy"/>
      <sheetName val="ESOS Boundary"/>
      <sheetName val="OutputsforEIR"/>
      <sheetName val="Emissions report inc Graphs"/>
      <sheetName val="Summarydata"/>
      <sheetName val="Emissionsource1"/>
      <sheetName val="Emissionsource2"/>
      <sheetName val="Emissionsource3"/>
      <sheetName val="de minimis"/>
    </sheetNames>
    <sheetDataSet>
      <sheetData sheetId="0" refreshError="1">
        <row r="35">
          <cell r="B35" t="str">
            <v>Transportation</v>
          </cell>
        </row>
        <row r="36">
          <cell r="B36" t="str">
            <v>Construction site &amp; plant</v>
          </cell>
        </row>
        <row r="37">
          <cell r="B37" t="str">
            <v>Buildings of low complexity</v>
          </cell>
        </row>
        <row r="38">
          <cell r="B38" t="str">
            <v>Buildings of moderate complexity</v>
          </cell>
        </row>
        <row r="39">
          <cell r="B39" t="str">
            <v>Buildings of high complexity</v>
          </cell>
        </row>
        <row r="40">
          <cell r="B40" t="str">
            <v>Industry - light to medium</v>
          </cell>
        </row>
        <row r="41">
          <cell r="B41" t="str">
            <v>Warehouses</v>
          </cell>
        </row>
        <row r="42">
          <cell r="B42" t="str">
            <v>Retail shops</v>
          </cell>
        </row>
        <row r="43">
          <cell r="B43" t="str">
            <v>Supermarket</v>
          </cell>
        </row>
        <row r="44">
          <cell r="B44" t="str">
            <v>Shopping centres</v>
          </cell>
        </row>
        <row r="45">
          <cell r="B45" t="str">
            <v>Restaurants &amp; cafes</v>
          </cell>
        </row>
        <row r="46">
          <cell r="B46" t="str">
            <v>Agriculture</v>
          </cell>
        </row>
        <row r="47">
          <cell r="B47" t="str">
            <v>Industry heavy</v>
          </cell>
        </row>
        <row r="48">
          <cell r="B48" t="str">
            <v>Mining</v>
          </cell>
        </row>
        <row r="49">
          <cell r="B49" t="str">
            <v>Energy supply: Coal fired</v>
          </cell>
        </row>
        <row r="50">
          <cell r="B50" t="str">
            <v>Energy supply: Gas fired</v>
          </cell>
        </row>
        <row r="51">
          <cell r="B51" t="str">
            <v>Energy supply: CHP</v>
          </cell>
        </row>
        <row r="52">
          <cell r="B52" t="str">
            <v>Energy supply: Oil fired</v>
          </cell>
        </row>
        <row r="53">
          <cell r="B53" t="str">
            <v xml:space="preserve">Energy supply:Biomass fired power </v>
          </cell>
        </row>
        <row r="54">
          <cell r="B54" t="str">
            <v>Energy supply : sub stations</v>
          </cell>
        </row>
        <row r="55">
          <cell r="B55" t="str">
            <v>Water/waste water treatment</v>
          </cell>
        </row>
        <row r="67">
          <cell r="B67" t="str">
            <v>Burning oil (Kerosene): Litres</v>
          </cell>
          <cell r="C67">
            <v>10.289138376548159</v>
          </cell>
        </row>
        <row r="68">
          <cell r="B68" t="str">
            <v>Diesel: Litres</v>
          </cell>
          <cell r="C68">
            <v>10.618317061831705</v>
          </cell>
        </row>
        <row r="69">
          <cell r="B69" t="str">
            <v>Electricity or Gas: kWh</v>
          </cell>
          <cell r="C69">
            <v>1</v>
          </cell>
        </row>
        <row r="70">
          <cell r="B70" t="str">
            <v>Fuel Oil: Litres</v>
          </cell>
          <cell r="C70">
            <v>11.855500821018062</v>
          </cell>
        </row>
        <row r="71">
          <cell r="B71" t="str">
            <v>Gas Oil: Litres</v>
          </cell>
          <cell r="C71">
            <v>10.752611585944919</v>
          </cell>
        </row>
        <row r="72">
          <cell r="B72" t="str">
            <v>LPG: Litres</v>
          </cell>
          <cell r="C72">
            <v>7.0036955670226</v>
          </cell>
        </row>
        <row r="73">
          <cell r="B73" t="str">
            <v>Mileage average car (diesel or petrol)</v>
          </cell>
          <cell r="C73">
            <v>1.2438821483384148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Deflator"/>
    </sheetNames>
    <sheetDataSet>
      <sheetData sheetId="0" refreshError="1"/>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002D72"/>
      </a:accent1>
      <a:accent2>
        <a:srgbClr val="A2B2C8"/>
      </a:accent2>
      <a:accent3>
        <a:srgbClr val="6BCABA"/>
      </a:accent3>
      <a:accent4>
        <a:srgbClr val="F6B21B"/>
      </a:accent4>
      <a:accent5>
        <a:srgbClr val="425563"/>
      </a:accent5>
      <a:accent6>
        <a:srgbClr val="0097A9"/>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AB36-3BE9-473C-ABC0-F924643BC5D7}">
  <dimension ref="B14:X42"/>
  <sheetViews>
    <sheetView tabSelected="1" zoomScale="50" zoomScaleNormal="50" workbookViewId="0">
      <selection activeCell="E50" sqref="E50"/>
    </sheetView>
  </sheetViews>
  <sheetFormatPr defaultColWidth="8.5546875" defaultRowHeight="13.8" x14ac:dyDescent="0.25"/>
  <cols>
    <col min="1" max="1" width="8.5546875" style="62"/>
    <col min="2" max="4" width="42.109375" style="62" customWidth="1"/>
    <col min="5" max="22" width="9" style="62" customWidth="1"/>
    <col min="23" max="16384" width="8.5546875" style="62"/>
  </cols>
  <sheetData>
    <row r="14" spans="2:24" ht="14.4" thickBot="1" x14ac:dyDescent="0.3">
      <c r="B14" s="122"/>
      <c r="C14" s="122"/>
      <c r="D14" s="122"/>
      <c r="E14" s="122"/>
      <c r="F14" s="122"/>
      <c r="G14" s="122"/>
      <c r="H14" s="122"/>
      <c r="I14" s="122"/>
      <c r="J14" s="122"/>
      <c r="K14" s="122"/>
      <c r="L14" s="122"/>
      <c r="M14" s="122"/>
      <c r="N14" s="122"/>
      <c r="O14" s="122"/>
      <c r="P14" s="122"/>
      <c r="Q14" s="122"/>
      <c r="R14" s="122"/>
      <c r="S14" s="122"/>
      <c r="T14" s="122"/>
      <c r="U14" s="122"/>
      <c r="V14" s="122"/>
      <c r="W14" s="122"/>
      <c r="X14" s="122"/>
    </row>
    <row r="15" spans="2:24" x14ac:dyDescent="0.25">
      <c r="B15" s="123"/>
      <c r="C15" s="124"/>
      <c r="D15" s="124"/>
      <c r="E15" s="124"/>
      <c r="F15" s="124"/>
      <c r="G15" s="124"/>
      <c r="H15" s="124"/>
      <c r="I15" s="124"/>
      <c r="J15" s="124"/>
      <c r="K15" s="124"/>
      <c r="L15" s="124"/>
      <c r="M15" s="124"/>
      <c r="N15" s="124"/>
      <c r="O15" s="124"/>
      <c r="P15" s="124"/>
      <c r="Q15" s="124"/>
      <c r="R15" s="124"/>
      <c r="S15" s="124"/>
      <c r="T15" s="124"/>
      <c r="U15" s="124"/>
      <c r="V15" s="125"/>
      <c r="W15" s="122"/>
      <c r="X15" s="122"/>
    </row>
    <row r="16" spans="2:24" ht="24" customHeight="1" x14ac:dyDescent="0.25">
      <c r="B16" s="174" t="s">
        <v>0</v>
      </c>
      <c r="C16" s="175"/>
      <c r="D16" s="175"/>
      <c r="E16" s="175"/>
      <c r="F16" s="175"/>
      <c r="G16" s="175"/>
      <c r="H16" s="175"/>
      <c r="I16" s="175"/>
      <c r="J16" s="175"/>
      <c r="K16" s="175"/>
      <c r="L16" s="175"/>
      <c r="M16" s="175"/>
      <c r="N16" s="175"/>
      <c r="O16" s="175"/>
      <c r="P16" s="175"/>
      <c r="Q16" s="175"/>
      <c r="R16" s="175"/>
      <c r="S16" s="175"/>
      <c r="T16" s="175"/>
      <c r="U16" s="175"/>
      <c r="V16" s="176"/>
      <c r="W16" s="65"/>
      <c r="X16" s="65"/>
    </row>
    <row r="17" spans="2:24" ht="24" customHeight="1" x14ac:dyDescent="0.25">
      <c r="B17" s="177"/>
      <c r="C17" s="175"/>
      <c r="D17" s="175"/>
      <c r="E17" s="175"/>
      <c r="F17" s="175"/>
      <c r="G17" s="175"/>
      <c r="H17" s="175"/>
      <c r="I17" s="175"/>
      <c r="J17" s="175"/>
      <c r="K17" s="175"/>
      <c r="L17" s="175"/>
      <c r="M17" s="175"/>
      <c r="N17" s="175"/>
      <c r="O17" s="175"/>
      <c r="P17" s="175"/>
      <c r="Q17" s="175"/>
      <c r="R17" s="175"/>
      <c r="S17" s="175"/>
      <c r="T17" s="175"/>
      <c r="U17" s="175"/>
      <c r="V17" s="176"/>
      <c r="W17" s="65"/>
      <c r="X17" s="65"/>
    </row>
    <row r="18" spans="2:24" ht="24" customHeight="1" x14ac:dyDescent="0.25">
      <c r="B18" s="177"/>
      <c r="C18" s="175"/>
      <c r="D18" s="175"/>
      <c r="E18" s="175"/>
      <c r="F18" s="175"/>
      <c r="G18" s="175"/>
      <c r="H18" s="175"/>
      <c r="I18" s="175"/>
      <c r="J18" s="175"/>
      <c r="K18" s="175"/>
      <c r="L18" s="175"/>
      <c r="M18" s="175"/>
      <c r="N18" s="175"/>
      <c r="O18" s="175"/>
      <c r="P18" s="175"/>
      <c r="Q18" s="175"/>
      <c r="R18" s="175"/>
      <c r="S18" s="175"/>
      <c r="T18" s="175"/>
      <c r="U18" s="175"/>
      <c r="V18" s="176"/>
      <c r="W18" s="65"/>
      <c r="X18" s="65"/>
    </row>
    <row r="19" spans="2:24" ht="24" customHeight="1" x14ac:dyDescent="0.25">
      <c r="B19" s="177"/>
      <c r="C19" s="175"/>
      <c r="D19" s="175"/>
      <c r="E19" s="175"/>
      <c r="F19" s="175"/>
      <c r="G19" s="175"/>
      <c r="H19" s="175"/>
      <c r="I19" s="175"/>
      <c r="J19" s="175"/>
      <c r="K19" s="175"/>
      <c r="L19" s="175"/>
      <c r="M19" s="175"/>
      <c r="N19" s="175"/>
      <c r="O19" s="175"/>
      <c r="P19" s="175"/>
      <c r="Q19" s="175"/>
      <c r="R19" s="175"/>
      <c r="S19" s="175"/>
      <c r="T19" s="175"/>
      <c r="U19" s="175"/>
      <c r="V19" s="176"/>
      <c r="W19" s="65"/>
      <c r="X19" s="65"/>
    </row>
    <row r="20" spans="2:24" ht="24" customHeight="1" x14ac:dyDescent="0.25">
      <c r="B20" s="177"/>
      <c r="C20" s="175"/>
      <c r="D20" s="175"/>
      <c r="E20" s="175"/>
      <c r="F20" s="175"/>
      <c r="G20" s="175"/>
      <c r="H20" s="175"/>
      <c r="I20" s="175"/>
      <c r="J20" s="175"/>
      <c r="K20" s="175"/>
      <c r="L20" s="175"/>
      <c r="M20" s="175"/>
      <c r="N20" s="175"/>
      <c r="O20" s="175"/>
      <c r="P20" s="175"/>
      <c r="Q20" s="175"/>
      <c r="R20" s="175"/>
      <c r="S20" s="175"/>
      <c r="T20" s="175"/>
      <c r="U20" s="175"/>
      <c r="V20" s="176"/>
      <c r="W20" s="65"/>
      <c r="X20" s="65"/>
    </row>
    <row r="21" spans="2:24" ht="24" customHeight="1" x14ac:dyDescent="0.25">
      <c r="B21" s="177"/>
      <c r="C21" s="175"/>
      <c r="D21" s="175"/>
      <c r="E21" s="175"/>
      <c r="F21" s="175"/>
      <c r="G21" s="175"/>
      <c r="H21" s="175"/>
      <c r="I21" s="175"/>
      <c r="J21" s="175"/>
      <c r="K21" s="175"/>
      <c r="L21" s="175"/>
      <c r="M21" s="175"/>
      <c r="N21" s="175"/>
      <c r="O21" s="175"/>
      <c r="P21" s="175"/>
      <c r="Q21" s="175"/>
      <c r="R21" s="175"/>
      <c r="S21" s="175"/>
      <c r="T21" s="175"/>
      <c r="U21" s="175"/>
      <c r="V21" s="176"/>
      <c r="W21" s="65"/>
      <c r="X21" s="65"/>
    </row>
    <row r="22" spans="2:24" ht="24" customHeight="1" x14ac:dyDescent="0.25">
      <c r="B22" s="177"/>
      <c r="C22" s="175"/>
      <c r="D22" s="175"/>
      <c r="E22" s="175"/>
      <c r="F22" s="175"/>
      <c r="G22" s="175"/>
      <c r="H22" s="175"/>
      <c r="I22" s="175"/>
      <c r="J22" s="175"/>
      <c r="K22" s="175"/>
      <c r="L22" s="175"/>
      <c r="M22" s="175"/>
      <c r="N22" s="175"/>
      <c r="O22" s="175"/>
      <c r="P22" s="175"/>
      <c r="Q22" s="175"/>
      <c r="R22" s="175"/>
      <c r="S22" s="175"/>
      <c r="T22" s="175"/>
      <c r="U22" s="175"/>
      <c r="V22" s="176"/>
      <c r="W22" s="65"/>
      <c r="X22" s="65"/>
    </row>
    <row r="23" spans="2:24" ht="24" customHeight="1" x14ac:dyDescent="0.25">
      <c r="B23" s="177"/>
      <c r="C23" s="175"/>
      <c r="D23" s="175"/>
      <c r="E23" s="175"/>
      <c r="F23" s="175"/>
      <c r="G23" s="175"/>
      <c r="H23" s="175"/>
      <c r="I23" s="175"/>
      <c r="J23" s="175"/>
      <c r="K23" s="175"/>
      <c r="L23" s="175"/>
      <c r="M23" s="175"/>
      <c r="N23" s="175"/>
      <c r="O23" s="175"/>
      <c r="P23" s="175"/>
      <c r="Q23" s="175"/>
      <c r="R23" s="175"/>
      <c r="S23" s="175"/>
      <c r="T23" s="175"/>
      <c r="U23" s="175"/>
      <c r="V23" s="176"/>
      <c r="W23" s="65"/>
      <c r="X23" s="65"/>
    </row>
    <row r="24" spans="2:24" ht="24" customHeight="1" x14ac:dyDescent="0.25">
      <c r="B24" s="177"/>
      <c r="C24" s="175"/>
      <c r="D24" s="175"/>
      <c r="E24" s="175"/>
      <c r="F24" s="175"/>
      <c r="G24" s="175"/>
      <c r="H24" s="175"/>
      <c r="I24" s="175"/>
      <c r="J24" s="175"/>
      <c r="K24" s="175"/>
      <c r="L24" s="175"/>
      <c r="M24" s="175"/>
      <c r="N24" s="175"/>
      <c r="O24" s="175"/>
      <c r="P24" s="175"/>
      <c r="Q24" s="175"/>
      <c r="R24" s="175"/>
      <c r="S24" s="175"/>
      <c r="T24" s="175"/>
      <c r="U24" s="175"/>
      <c r="V24" s="176"/>
      <c r="W24" s="65"/>
      <c r="X24" s="65"/>
    </row>
    <row r="25" spans="2:24" ht="24" customHeight="1" x14ac:dyDescent="0.25">
      <c r="B25" s="177"/>
      <c r="C25" s="175"/>
      <c r="D25" s="175"/>
      <c r="E25" s="175"/>
      <c r="F25" s="175"/>
      <c r="G25" s="175"/>
      <c r="H25" s="175"/>
      <c r="I25" s="175"/>
      <c r="J25" s="175"/>
      <c r="K25" s="175"/>
      <c r="L25" s="175"/>
      <c r="M25" s="175"/>
      <c r="N25" s="175"/>
      <c r="O25" s="175"/>
      <c r="P25" s="175"/>
      <c r="Q25" s="175"/>
      <c r="R25" s="175"/>
      <c r="S25" s="175"/>
      <c r="T25" s="175"/>
      <c r="U25" s="175"/>
      <c r="V25" s="176"/>
      <c r="W25" s="65"/>
      <c r="X25" s="65"/>
    </row>
    <row r="26" spans="2:24" ht="24" customHeight="1" x14ac:dyDescent="0.25">
      <c r="B26" s="177"/>
      <c r="C26" s="175"/>
      <c r="D26" s="175"/>
      <c r="E26" s="175"/>
      <c r="F26" s="175"/>
      <c r="G26" s="175"/>
      <c r="H26" s="175"/>
      <c r="I26" s="175"/>
      <c r="J26" s="175"/>
      <c r="K26" s="175"/>
      <c r="L26" s="175"/>
      <c r="M26" s="175"/>
      <c r="N26" s="175"/>
      <c r="O26" s="175"/>
      <c r="P26" s="175"/>
      <c r="Q26" s="175"/>
      <c r="R26" s="175"/>
      <c r="S26" s="175"/>
      <c r="T26" s="175"/>
      <c r="U26" s="175"/>
      <c r="V26" s="176"/>
      <c r="W26" s="65"/>
      <c r="X26" s="65"/>
    </row>
    <row r="27" spans="2:24" ht="24" customHeight="1" x14ac:dyDescent="0.25">
      <c r="B27" s="177"/>
      <c r="C27" s="175"/>
      <c r="D27" s="175"/>
      <c r="E27" s="175"/>
      <c r="F27" s="175"/>
      <c r="G27" s="175"/>
      <c r="H27" s="175"/>
      <c r="I27" s="175"/>
      <c r="J27" s="175"/>
      <c r="K27" s="175"/>
      <c r="L27" s="175"/>
      <c r="M27" s="175"/>
      <c r="N27" s="175"/>
      <c r="O27" s="175"/>
      <c r="P27" s="175"/>
      <c r="Q27" s="175"/>
      <c r="R27" s="175"/>
      <c r="S27" s="175"/>
      <c r="T27" s="175"/>
      <c r="U27" s="175"/>
      <c r="V27" s="176"/>
      <c r="W27" s="65"/>
      <c r="X27" s="65"/>
    </row>
    <row r="28" spans="2:24" ht="24" customHeight="1" x14ac:dyDescent="0.25">
      <c r="B28" s="177"/>
      <c r="C28" s="175"/>
      <c r="D28" s="175"/>
      <c r="E28" s="175"/>
      <c r="F28" s="175"/>
      <c r="G28" s="175"/>
      <c r="H28" s="175"/>
      <c r="I28" s="175"/>
      <c r="J28" s="175"/>
      <c r="K28" s="175"/>
      <c r="L28" s="175"/>
      <c r="M28" s="175"/>
      <c r="N28" s="175"/>
      <c r="O28" s="175"/>
      <c r="P28" s="175"/>
      <c r="Q28" s="175"/>
      <c r="R28" s="175"/>
      <c r="S28" s="175"/>
      <c r="T28" s="175"/>
      <c r="U28" s="175"/>
      <c r="V28" s="176"/>
      <c r="W28" s="65"/>
      <c r="X28" s="65"/>
    </row>
    <row r="29" spans="2:24" ht="24" customHeight="1" x14ac:dyDescent="0.25">
      <c r="B29" s="177"/>
      <c r="C29" s="175"/>
      <c r="D29" s="175"/>
      <c r="E29" s="175"/>
      <c r="F29" s="175"/>
      <c r="G29" s="175"/>
      <c r="H29" s="175"/>
      <c r="I29" s="175"/>
      <c r="J29" s="175"/>
      <c r="K29" s="175"/>
      <c r="L29" s="175"/>
      <c r="M29" s="175"/>
      <c r="N29" s="175"/>
      <c r="O29" s="175"/>
      <c r="P29" s="175"/>
      <c r="Q29" s="175"/>
      <c r="R29" s="175"/>
      <c r="S29" s="175"/>
      <c r="T29" s="175"/>
      <c r="U29" s="175"/>
      <c r="V29" s="176"/>
      <c r="W29" s="65"/>
      <c r="X29" s="65"/>
    </row>
    <row r="30" spans="2:24" ht="24" customHeight="1" thickBot="1" x14ac:dyDescent="0.3">
      <c r="B30" s="178"/>
      <c r="C30" s="179"/>
      <c r="D30" s="179"/>
      <c r="E30" s="179"/>
      <c r="F30" s="179"/>
      <c r="G30" s="179"/>
      <c r="H30" s="179"/>
      <c r="I30" s="179"/>
      <c r="J30" s="179"/>
      <c r="K30" s="179"/>
      <c r="L30" s="179"/>
      <c r="M30" s="179"/>
      <c r="N30" s="179"/>
      <c r="O30" s="179"/>
      <c r="P30" s="179"/>
      <c r="Q30" s="179"/>
      <c r="R30" s="179"/>
      <c r="S30" s="179"/>
      <c r="T30" s="179"/>
      <c r="U30" s="179"/>
      <c r="V30" s="180"/>
      <c r="W30" s="65"/>
      <c r="X30" s="65"/>
    </row>
    <row r="31" spans="2:24" ht="14.1" customHeight="1" x14ac:dyDescent="0.25">
      <c r="B31" s="65"/>
      <c r="C31" s="65"/>
      <c r="D31" s="65"/>
      <c r="E31" s="65"/>
      <c r="F31" s="65"/>
      <c r="G31" s="65"/>
      <c r="H31" s="65"/>
      <c r="I31" s="65"/>
      <c r="J31" s="65"/>
      <c r="K31" s="65"/>
      <c r="L31" s="65"/>
      <c r="M31" s="65"/>
      <c r="N31" s="65"/>
      <c r="O31" s="65"/>
      <c r="P31" s="65"/>
      <c r="Q31" s="65"/>
      <c r="R31" s="65"/>
      <c r="S31" s="65"/>
      <c r="T31" s="65"/>
      <c r="U31" s="65"/>
      <c r="V31" s="65"/>
      <c r="W31" s="65"/>
      <c r="X31" s="65"/>
    </row>
    <row r="32" spans="2:24" ht="14.1" customHeight="1" x14ac:dyDescent="0.25">
      <c r="B32" s="65"/>
      <c r="C32" s="65"/>
      <c r="D32" s="65"/>
      <c r="E32" s="65"/>
      <c r="F32" s="65"/>
      <c r="G32" s="65"/>
      <c r="H32" s="65"/>
      <c r="I32" s="65"/>
      <c r="J32" s="65"/>
      <c r="K32" s="65"/>
      <c r="L32" s="65"/>
      <c r="M32" s="65"/>
      <c r="N32" s="65"/>
      <c r="O32" s="65"/>
      <c r="P32" s="65"/>
      <c r="Q32" s="65"/>
      <c r="R32" s="65"/>
      <c r="S32" s="65"/>
      <c r="T32" s="65"/>
      <c r="U32" s="65"/>
      <c r="V32" s="65"/>
      <c r="W32" s="65"/>
      <c r="X32" s="65"/>
    </row>
    <row r="33" spans="2:24" ht="14.1" customHeight="1" thickBot="1" x14ac:dyDescent="0.3">
      <c r="B33" s="65"/>
      <c r="C33" s="65"/>
      <c r="D33" s="65"/>
      <c r="E33" s="65"/>
      <c r="F33" s="65"/>
      <c r="G33" s="65"/>
      <c r="H33" s="65"/>
      <c r="I33" s="65"/>
      <c r="J33" s="65"/>
      <c r="K33" s="65"/>
      <c r="L33" s="65"/>
      <c r="M33" s="65"/>
      <c r="N33" s="65"/>
      <c r="O33" s="65"/>
      <c r="P33" s="65"/>
      <c r="Q33" s="65"/>
      <c r="R33" s="65"/>
      <c r="S33" s="65"/>
      <c r="T33" s="65"/>
      <c r="U33" s="65"/>
      <c r="V33" s="65"/>
      <c r="W33" s="65"/>
      <c r="X33" s="65"/>
    </row>
    <row r="34" spans="2:24" s="29" customFormat="1" ht="49.5" customHeight="1" thickBot="1" x14ac:dyDescent="0.35">
      <c r="B34" s="72" t="s">
        <v>1</v>
      </c>
      <c r="C34" s="72" t="s">
        <v>2</v>
      </c>
      <c r="D34" s="183" t="s">
        <v>3</v>
      </c>
      <c r="E34" s="184"/>
      <c r="F34" s="184"/>
      <c r="G34" s="184"/>
      <c r="H34" s="184"/>
      <c r="I34" s="184"/>
      <c r="J34" s="184"/>
      <c r="K34" s="184"/>
      <c r="L34" s="184"/>
      <c r="M34" s="184"/>
      <c r="N34" s="184"/>
      <c r="O34" s="184"/>
      <c r="P34" s="184"/>
      <c r="Q34" s="184"/>
      <c r="R34" s="184"/>
      <c r="S34" s="184"/>
      <c r="T34" s="184"/>
      <c r="U34" s="184"/>
      <c r="V34" s="185"/>
      <c r="W34" s="71"/>
      <c r="X34" s="71"/>
    </row>
    <row r="35" spans="2:24" s="29" customFormat="1" ht="49.5" customHeight="1" x14ac:dyDescent="0.3">
      <c r="B35" s="73">
        <v>1</v>
      </c>
      <c r="C35" s="75">
        <v>45457</v>
      </c>
      <c r="D35" s="181" t="s">
        <v>4</v>
      </c>
      <c r="E35" s="181"/>
      <c r="F35" s="181"/>
      <c r="G35" s="181"/>
      <c r="H35" s="181"/>
      <c r="I35" s="181"/>
      <c r="J35" s="181"/>
      <c r="K35" s="181"/>
      <c r="L35" s="181"/>
      <c r="M35" s="181"/>
      <c r="N35" s="181"/>
      <c r="O35" s="181"/>
      <c r="P35" s="181"/>
      <c r="Q35" s="181"/>
      <c r="R35" s="181"/>
      <c r="S35" s="181"/>
      <c r="T35" s="181"/>
      <c r="U35" s="181"/>
      <c r="V35" s="182"/>
      <c r="W35" s="71"/>
      <c r="X35" s="71"/>
    </row>
    <row r="36" spans="2:24" s="29" customFormat="1" ht="91.8" customHeight="1" x14ac:dyDescent="0.3">
      <c r="B36" s="74">
        <v>2</v>
      </c>
      <c r="C36" s="76">
        <v>45524</v>
      </c>
      <c r="D36" s="186" t="s">
        <v>502</v>
      </c>
      <c r="E36" s="187"/>
      <c r="F36" s="187"/>
      <c r="G36" s="187"/>
      <c r="H36" s="187"/>
      <c r="I36" s="187"/>
      <c r="J36" s="187"/>
      <c r="K36" s="187"/>
      <c r="L36" s="187"/>
      <c r="M36" s="187"/>
      <c r="N36" s="187"/>
      <c r="O36" s="187"/>
      <c r="P36" s="187"/>
      <c r="Q36" s="187"/>
      <c r="R36" s="187"/>
      <c r="S36" s="187"/>
      <c r="T36" s="187"/>
      <c r="U36" s="187"/>
      <c r="V36" s="188"/>
      <c r="W36" s="71"/>
      <c r="X36" s="71"/>
    </row>
    <row r="37" spans="2:24" ht="14.1" customHeight="1" x14ac:dyDescent="0.25">
      <c r="B37" s="65"/>
      <c r="C37" s="65"/>
      <c r="D37" s="65"/>
      <c r="E37" s="65"/>
      <c r="F37" s="65"/>
      <c r="G37" s="65"/>
      <c r="H37" s="65"/>
      <c r="I37" s="65"/>
      <c r="J37" s="65"/>
      <c r="K37" s="65"/>
      <c r="L37" s="65"/>
      <c r="M37" s="65"/>
      <c r="N37" s="65"/>
      <c r="O37" s="65"/>
      <c r="P37" s="65"/>
      <c r="Q37" s="65"/>
      <c r="R37" s="65"/>
      <c r="S37" s="65"/>
      <c r="T37" s="65"/>
      <c r="U37" s="65"/>
      <c r="V37" s="65"/>
      <c r="W37" s="65"/>
      <c r="X37" s="65"/>
    </row>
    <row r="38" spans="2:24" ht="14.1" customHeight="1" x14ac:dyDescent="0.25">
      <c r="B38" s="65"/>
      <c r="C38" s="65"/>
      <c r="D38" s="65"/>
      <c r="E38" s="65"/>
      <c r="F38" s="65"/>
      <c r="G38" s="65"/>
      <c r="H38" s="65"/>
      <c r="I38" s="65"/>
      <c r="J38" s="65"/>
      <c r="K38" s="65"/>
      <c r="L38" s="65"/>
      <c r="M38" s="65"/>
      <c r="N38" s="65"/>
      <c r="O38" s="65"/>
      <c r="P38" s="65"/>
      <c r="Q38" s="65"/>
      <c r="R38" s="65"/>
      <c r="S38" s="65"/>
      <c r="T38" s="65"/>
      <c r="U38" s="65"/>
      <c r="V38" s="65"/>
      <c r="W38" s="65"/>
      <c r="X38" s="65"/>
    </row>
    <row r="39" spans="2:24" ht="14.1" customHeight="1" x14ac:dyDescent="0.25">
      <c r="B39" s="65"/>
      <c r="C39" s="65"/>
      <c r="D39" s="65"/>
      <c r="E39" s="65"/>
      <c r="F39" s="65"/>
      <c r="G39" s="65"/>
      <c r="H39" s="65"/>
      <c r="I39" s="65"/>
      <c r="J39" s="65"/>
      <c r="K39" s="65"/>
      <c r="L39" s="65"/>
      <c r="M39" s="65"/>
      <c r="N39" s="65"/>
      <c r="O39" s="65"/>
      <c r="P39" s="65"/>
      <c r="Q39" s="65"/>
      <c r="R39" s="65"/>
      <c r="S39" s="65"/>
      <c r="T39" s="65"/>
      <c r="U39" s="65"/>
      <c r="V39" s="65"/>
      <c r="W39" s="65"/>
      <c r="X39" s="65"/>
    </row>
    <row r="40" spans="2:24" ht="14.1" customHeight="1" x14ac:dyDescent="0.25">
      <c r="B40" s="65"/>
      <c r="C40" s="65"/>
      <c r="D40" s="65"/>
      <c r="E40" s="65"/>
      <c r="F40" s="65"/>
      <c r="G40" s="65"/>
      <c r="H40" s="65"/>
      <c r="I40" s="65"/>
      <c r="J40" s="65"/>
      <c r="K40" s="65"/>
      <c r="L40" s="65"/>
      <c r="M40" s="65"/>
      <c r="N40" s="65"/>
      <c r="O40" s="65"/>
      <c r="P40" s="65"/>
      <c r="Q40" s="65"/>
      <c r="R40" s="65"/>
      <c r="S40" s="65"/>
      <c r="T40" s="65"/>
      <c r="U40" s="65"/>
      <c r="V40" s="65"/>
      <c r="W40" s="65"/>
      <c r="X40" s="65"/>
    </row>
    <row r="41" spans="2:24" ht="27" customHeight="1" x14ac:dyDescent="0.25">
      <c r="B41" s="70"/>
      <c r="C41" s="65"/>
      <c r="D41" s="65"/>
      <c r="E41" s="65"/>
      <c r="F41" s="65"/>
      <c r="G41" s="65"/>
      <c r="H41" s="65"/>
      <c r="I41" s="65"/>
      <c r="J41" s="65"/>
      <c r="K41" s="65"/>
      <c r="L41" s="65"/>
      <c r="M41" s="65"/>
      <c r="N41" s="65"/>
      <c r="O41" s="65"/>
      <c r="P41" s="65"/>
      <c r="Q41" s="65"/>
      <c r="R41" s="65"/>
      <c r="S41" s="65"/>
      <c r="T41" s="65"/>
      <c r="U41" s="65"/>
      <c r="V41" s="65"/>
      <c r="W41" s="65"/>
      <c r="X41" s="65"/>
    </row>
    <row r="42" spans="2:24" ht="14.1" customHeight="1" x14ac:dyDescent="0.25">
      <c r="B42" s="65"/>
      <c r="C42" s="65"/>
      <c r="D42" s="65"/>
      <c r="E42" s="65"/>
      <c r="F42" s="65"/>
      <c r="G42" s="65"/>
      <c r="H42" s="65"/>
      <c r="I42" s="65"/>
      <c r="J42" s="65"/>
      <c r="K42" s="65"/>
      <c r="L42" s="65"/>
      <c r="M42" s="65"/>
      <c r="N42" s="65"/>
      <c r="O42" s="65"/>
      <c r="P42" s="65"/>
      <c r="Q42" s="65"/>
      <c r="R42" s="65"/>
      <c r="S42" s="65"/>
      <c r="T42" s="65"/>
      <c r="U42" s="65"/>
      <c r="V42" s="65"/>
      <c r="W42" s="65"/>
      <c r="X42" s="65"/>
    </row>
  </sheetData>
  <mergeCells count="4">
    <mergeCell ref="B16:V30"/>
    <mergeCell ref="D35:V35"/>
    <mergeCell ref="D34:V34"/>
    <mergeCell ref="D36:V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9C759-35D3-451E-9F8D-5E3433C39500}">
  <dimension ref="A1:AP113"/>
  <sheetViews>
    <sheetView showGridLines="0" zoomScale="60" zoomScaleNormal="60" workbookViewId="0">
      <selection activeCell="B3" sqref="B3"/>
    </sheetView>
  </sheetViews>
  <sheetFormatPr defaultColWidth="8.5546875" defaultRowHeight="14.25" customHeight="1" x14ac:dyDescent="0.3"/>
  <cols>
    <col min="1" max="1" width="8.5546875" style="3"/>
    <col min="2" max="2" width="137.109375" style="4" customWidth="1"/>
    <col min="3" max="3" width="25.109375" style="4" customWidth="1"/>
    <col min="4" max="5" width="27.44140625" style="61" customWidth="1"/>
    <col min="6" max="8" width="27.44140625" style="5" customWidth="1"/>
    <col min="9" max="16384" width="8.5546875" style="3"/>
  </cols>
  <sheetData>
    <row r="1" spans="2:8" ht="44.4" customHeight="1" x14ac:dyDescent="0.3"/>
    <row r="2" spans="2:8" ht="44.4" customHeight="1" x14ac:dyDescent="0.3"/>
    <row r="3" spans="2:8" ht="44.4" customHeight="1" x14ac:dyDescent="0.3"/>
    <row r="4" spans="2:8" ht="44.4" customHeight="1" x14ac:dyDescent="0.3"/>
    <row r="5" spans="2:8" ht="44.4" customHeight="1" x14ac:dyDescent="0.3"/>
    <row r="6" spans="2:8" ht="44.4" customHeight="1" x14ac:dyDescent="0.3">
      <c r="B6" s="87" t="s">
        <v>5</v>
      </c>
      <c r="C6" s="88" t="s">
        <v>6</v>
      </c>
      <c r="D6" s="164" t="s">
        <v>7</v>
      </c>
      <c r="E6" s="89" t="s">
        <v>8</v>
      </c>
      <c r="F6" s="89" t="s">
        <v>9</v>
      </c>
      <c r="G6" s="89" t="s">
        <v>10</v>
      </c>
      <c r="H6" s="90" t="s">
        <v>11</v>
      </c>
    </row>
    <row r="7" spans="2:8" ht="44.4" customHeight="1" x14ac:dyDescent="0.3">
      <c r="B7" s="91" t="s">
        <v>12</v>
      </c>
      <c r="C7" s="22"/>
      <c r="D7" s="81"/>
      <c r="E7" s="81"/>
      <c r="F7" s="23"/>
      <c r="G7" s="23"/>
      <c r="H7" s="92"/>
    </row>
    <row r="8" spans="2:8" ht="44.4" customHeight="1" x14ac:dyDescent="0.3">
      <c r="B8" s="171" t="s">
        <v>13</v>
      </c>
      <c r="C8" s="108" t="s">
        <v>14</v>
      </c>
      <c r="D8" s="45" t="s">
        <v>15</v>
      </c>
      <c r="E8" s="45" t="s">
        <v>16</v>
      </c>
      <c r="F8" s="45" t="s">
        <v>17</v>
      </c>
      <c r="G8" s="10">
        <v>13.2</v>
      </c>
      <c r="H8" s="93" t="s">
        <v>18</v>
      </c>
    </row>
    <row r="9" spans="2:8" ht="44.4" customHeight="1" x14ac:dyDescent="0.3">
      <c r="B9" s="160" t="s">
        <v>19</v>
      </c>
      <c r="C9" s="9" t="s">
        <v>20</v>
      </c>
      <c r="D9" s="105">
        <v>4.3</v>
      </c>
      <c r="E9" s="12">
        <v>6.05</v>
      </c>
      <c r="F9" s="12">
        <v>5.72</v>
      </c>
      <c r="G9" s="12">
        <v>13.2</v>
      </c>
      <c r="H9" s="93" t="s">
        <v>18</v>
      </c>
    </row>
    <row r="10" spans="2:8" ht="44.4" customHeight="1" x14ac:dyDescent="0.3">
      <c r="B10" s="160" t="s">
        <v>21</v>
      </c>
      <c r="C10" s="9" t="s">
        <v>20</v>
      </c>
      <c r="D10" s="52">
        <v>0.03</v>
      </c>
      <c r="E10" s="12">
        <v>0.03</v>
      </c>
      <c r="F10" s="12">
        <v>0.03</v>
      </c>
      <c r="G10" s="12">
        <v>13.2</v>
      </c>
      <c r="H10" s="93" t="s">
        <v>18</v>
      </c>
    </row>
    <row r="11" spans="2:8" ht="44.4" customHeight="1" x14ac:dyDescent="0.3">
      <c r="B11" s="171" t="s">
        <v>22</v>
      </c>
      <c r="C11" s="9" t="s">
        <v>20</v>
      </c>
      <c r="D11" s="45" t="s">
        <v>23</v>
      </c>
      <c r="E11" s="45" t="s">
        <v>24</v>
      </c>
      <c r="F11" s="45" t="s">
        <v>25</v>
      </c>
      <c r="G11" s="12">
        <v>13.2</v>
      </c>
      <c r="H11" s="95" t="s">
        <v>26</v>
      </c>
    </row>
    <row r="12" spans="2:8" ht="44.4" customHeight="1" x14ac:dyDescent="0.3">
      <c r="B12" s="160" t="s">
        <v>27</v>
      </c>
      <c r="C12" s="9" t="s">
        <v>20</v>
      </c>
      <c r="D12" s="52">
        <v>0.42</v>
      </c>
      <c r="E12" s="12">
        <v>0.39</v>
      </c>
      <c r="F12" s="12">
        <v>0.44</v>
      </c>
      <c r="G12" s="12">
        <v>13.2</v>
      </c>
      <c r="H12" s="95" t="s">
        <v>26</v>
      </c>
    </row>
    <row r="13" spans="2:8" ht="44.4" customHeight="1" x14ac:dyDescent="0.3">
      <c r="B13" s="196" t="s">
        <v>28</v>
      </c>
      <c r="C13" s="197" t="s">
        <v>20</v>
      </c>
      <c r="D13" s="198">
        <v>0.05</v>
      </c>
      <c r="E13" s="198">
        <v>0.05</v>
      </c>
      <c r="F13" s="198">
        <v>0.05</v>
      </c>
      <c r="G13" s="198">
        <v>13.2</v>
      </c>
      <c r="H13" s="199" t="s">
        <v>26</v>
      </c>
    </row>
    <row r="14" spans="2:8" ht="44.4" customHeight="1" x14ac:dyDescent="0.3">
      <c r="B14" s="200" t="s">
        <v>29</v>
      </c>
      <c r="C14" s="201" t="s">
        <v>20</v>
      </c>
      <c r="D14" s="202">
        <f>0.47-(20208/1000000)</f>
        <v>0.44979199999999997</v>
      </c>
      <c r="E14" s="202">
        <f>0.44-(20560/1000000)</f>
        <v>0.41943999999999998</v>
      </c>
      <c r="F14" s="202">
        <f>0.49-(16435/1000000)</f>
        <v>0.47356500000000001</v>
      </c>
      <c r="G14" s="198">
        <v>13.2</v>
      </c>
      <c r="H14" s="203" t="s">
        <v>26</v>
      </c>
    </row>
    <row r="15" spans="2:8" ht="44.4" customHeight="1" x14ac:dyDescent="0.3">
      <c r="B15" s="204" t="s">
        <v>476</v>
      </c>
      <c r="C15" s="197" t="s">
        <v>20</v>
      </c>
      <c r="D15" s="198" t="s">
        <v>477</v>
      </c>
      <c r="E15" s="198" t="s">
        <v>478</v>
      </c>
      <c r="F15" s="198" t="s">
        <v>479</v>
      </c>
      <c r="G15" s="198">
        <v>13.2</v>
      </c>
      <c r="H15" s="205" t="s">
        <v>30</v>
      </c>
    </row>
    <row r="16" spans="2:8" ht="44.4" customHeight="1" x14ac:dyDescent="0.3">
      <c r="B16" s="196" t="s">
        <v>31</v>
      </c>
      <c r="C16" s="206" t="s">
        <v>20</v>
      </c>
      <c r="D16" s="207">
        <v>0.71</v>
      </c>
      <c r="E16" s="207">
        <v>1.02</v>
      </c>
      <c r="F16" s="207">
        <v>0.96</v>
      </c>
      <c r="G16" s="207">
        <v>13.2</v>
      </c>
      <c r="H16" s="208" t="s">
        <v>30</v>
      </c>
    </row>
    <row r="17" spans="1:42" ht="44.4" customHeight="1" x14ac:dyDescent="0.3">
      <c r="B17" s="196" t="s">
        <v>32</v>
      </c>
      <c r="C17" s="206" t="s">
        <v>20</v>
      </c>
      <c r="D17" s="207">
        <v>0.01</v>
      </c>
      <c r="E17" s="207">
        <v>0.01</v>
      </c>
      <c r="F17" s="207">
        <v>0.01</v>
      </c>
      <c r="G17" s="207">
        <v>13.2</v>
      </c>
      <c r="H17" s="208" t="s">
        <v>30</v>
      </c>
    </row>
    <row r="18" spans="1:42" ht="44.4" customHeight="1" x14ac:dyDescent="0.3">
      <c r="B18" s="196" t="s">
        <v>33</v>
      </c>
      <c r="C18" s="206" t="s">
        <v>20</v>
      </c>
      <c r="D18" s="207">
        <v>0.01</v>
      </c>
      <c r="E18" s="207" t="s">
        <v>34</v>
      </c>
      <c r="F18" s="207" t="s">
        <v>34</v>
      </c>
      <c r="G18" s="207">
        <v>13.2</v>
      </c>
      <c r="H18" s="208" t="s">
        <v>30</v>
      </c>
    </row>
    <row r="19" spans="1:42" ht="44.4" customHeight="1" x14ac:dyDescent="0.3">
      <c r="B19" s="196" t="s">
        <v>474</v>
      </c>
      <c r="C19" s="206" t="s">
        <v>20</v>
      </c>
      <c r="D19" s="209">
        <v>0.11</v>
      </c>
      <c r="E19" s="209">
        <v>0.09</v>
      </c>
      <c r="F19" s="209">
        <v>0.1</v>
      </c>
      <c r="G19" s="207">
        <v>13.2</v>
      </c>
      <c r="H19" s="208" t="s">
        <v>30</v>
      </c>
    </row>
    <row r="20" spans="1:42" ht="44.4" customHeight="1" x14ac:dyDescent="0.3">
      <c r="B20" s="196" t="s">
        <v>475</v>
      </c>
      <c r="C20" s="206" t="s">
        <v>20</v>
      </c>
      <c r="D20" s="210" t="s">
        <v>480</v>
      </c>
      <c r="E20" s="210" t="s">
        <v>481</v>
      </c>
      <c r="F20" s="210">
        <v>2.29</v>
      </c>
      <c r="G20" s="207">
        <v>13.2</v>
      </c>
      <c r="H20" s="208" t="s">
        <v>30</v>
      </c>
    </row>
    <row r="21" spans="1:42" ht="44.4" customHeight="1" x14ac:dyDescent="0.3">
      <c r="B21" s="196" t="s">
        <v>35</v>
      </c>
      <c r="C21" s="206" t="s">
        <v>20</v>
      </c>
      <c r="D21" s="207">
        <v>1.61</v>
      </c>
      <c r="E21" s="207">
        <v>1.53</v>
      </c>
      <c r="F21" s="207">
        <v>0.33</v>
      </c>
      <c r="G21" s="207">
        <v>13.2</v>
      </c>
      <c r="H21" s="208" t="s">
        <v>30</v>
      </c>
    </row>
    <row r="22" spans="1:42" ht="44.4" customHeight="1" x14ac:dyDescent="0.3">
      <c r="B22" s="204" t="s">
        <v>36</v>
      </c>
      <c r="C22" s="206" t="s">
        <v>20</v>
      </c>
      <c r="D22" s="210">
        <v>9.27</v>
      </c>
      <c r="E22" s="210" t="s">
        <v>482</v>
      </c>
      <c r="F22" s="210" t="s">
        <v>483</v>
      </c>
      <c r="G22" s="207">
        <v>13.2</v>
      </c>
      <c r="H22" s="208"/>
    </row>
    <row r="23" spans="1:42" ht="44.4" customHeight="1" x14ac:dyDescent="0.3">
      <c r="B23" s="200" t="s">
        <v>37</v>
      </c>
      <c r="C23" s="211" t="s">
        <v>38</v>
      </c>
      <c r="D23" s="210" t="s">
        <v>484</v>
      </c>
      <c r="E23" s="210" t="s">
        <v>485</v>
      </c>
      <c r="F23" s="210" t="s">
        <v>486</v>
      </c>
      <c r="G23" s="207">
        <v>13.2</v>
      </c>
      <c r="H23" s="208" t="s">
        <v>39</v>
      </c>
    </row>
    <row r="24" spans="1:42" ht="44.4" customHeight="1" x14ac:dyDescent="0.3">
      <c r="B24" s="204" t="s">
        <v>487</v>
      </c>
      <c r="C24" s="211" t="s">
        <v>40</v>
      </c>
      <c r="D24" s="207">
        <v>51</v>
      </c>
      <c r="E24" s="207">
        <v>51</v>
      </c>
      <c r="F24" s="207">
        <v>48</v>
      </c>
      <c r="G24" s="207"/>
      <c r="H24" s="208"/>
    </row>
    <row r="25" spans="1:42" ht="44.4" customHeight="1" x14ac:dyDescent="0.3">
      <c r="A25" s="131"/>
      <c r="B25" s="172" t="s">
        <v>41</v>
      </c>
      <c r="C25" s="26"/>
      <c r="D25" s="79"/>
      <c r="E25" s="79"/>
      <c r="F25" s="27"/>
      <c r="G25" s="27"/>
      <c r="H25" s="165"/>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row>
    <row r="26" spans="1:42" ht="44.4" customHeight="1" x14ac:dyDescent="0.3">
      <c r="B26" s="97" t="s">
        <v>42</v>
      </c>
      <c r="C26" s="11" t="s">
        <v>43</v>
      </c>
      <c r="D26" s="52">
        <v>0</v>
      </c>
      <c r="E26" s="12">
        <v>1</v>
      </c>
      <c r="F26" s="12">
        <v>0</v>
      </c>
      <c r="G26" s="12"/>
      <c r="H26" s="95" t="s">
        <v>44</v>
      </c>
    </row>
    <row r="27" spans="1:42" ht="44.4" customHeight="1" x14ac:dyDescent="0.3">
      <c r="B27" s="97" t="s">
        <v>45</v>
      </c>
      <c r="C27" s="11" t="s">
        <v>43</v>
      </c>
      <c r="D27" s="52">
        <v>40</v>
      </c>
      <c r="E27" s="12">
        <v>31</v>
      </c>
      <c r="F27" s="12">
        <v>24</v>
      </c>
      <c r="G27" s="12"/>
      <c r="H27" s="95" t="s">
        <v>44</v>
      </c>
    </row>
    <row r="28" spans="1:42" ht="44.4" customHeight="1" x14ac:dyDescent="0.3">
      <c r="B28" s="97" t="s">
        <v>46</v>
      </c>
      <c r="C28" s="11" t="s">
        <v>43</v>
      </c>
      <c r="D28" s="52">
        <v>103</v>
      </c>
      <c r="E28" s="12">
        <v>77</v>
      </c>
      <c r="F28" s="12">
        <v>60</v>
      </c>
      <c r="G28" s="12"/>
      <c r="H28" s="95" t="s">
        <v>44</v>
      </c>
    </row>
    <row r="29" spans="1:42" ht="44.4" customHeight="1" x14ac:dyDescent="0.3">
      <c r="B29" s="97" t="s">
        <v>47</v>
      </c>
      <c r="C29" s="11" t="s">
        <v>43</v>
      </c>
      <c r="D29" s="52">
        <v>0</v>
      </c>
      <c r="E29" s="52">
        <v>0</v>
      </c>
      <c r="F29" s="52">
        <v>0</v>
      </c>
      <c r="G29" s="12"/>
      <c r="H29" s="95" t="s">
        <v>44</v>
      </c>
    </row>
    <row r="30" spans="1:42" ht="44.4" customHeight="1" x14ac:dyDescent="0.3">
      <c r="B30" s="171" t="s">
        <v>48</v>
      </c>
      <c r="C30" s="11" t="s">
        <v>43</v>
      </c>
      <c r="D30" s="52">
        <v>19</v>
      </c>
      <c r="E30" s="52">
        <v>9</v>
      </c>
      <c r="F30" s="52">
        <v>7</v>
      </c>
      <c r="G30" s="12"/>
      <c r="H30" s="95"/>
    </row>
    <row r="31" spans="1:42" ht="44.4" customHeight="1" x14ac:dyDescent="0.3">
      <c r="B31" s="171" t="s">
        <v>49</v>
      </c>
      <c r="C31" s="11" t="s">
        <v>40</v>
      </c>
      <c r="D31" s="106">
        <v>100</v>
      </c>
      <c r="E31" s="106">
        <v>100</v>
      </c>
      <c r="F31" s="52">
        <v>61</v>
      </c>
      <c r="G31" s="12"/>
      <c r="H31" s="95"/>
    </row>
    <row r="32" spans="1:42" ht="44.4" customHeight="1" x14ac:dyDescent="0.3">
      <c r="B32" s="96" t="s">
        <v>50</v>
      </c>
      <c r="C32" s="11"/>
      <c r="D32" s="98"/>
      <c r="E32" s="98"/>
      <c r="F32" s="12"/>
      <c r="G32" s="12"/>
      <c r="H32" s="95"/>
    </row>
    <row r="33" spans="2:9" ht="44.4" customHeight="1" x14ac:dyDescent="0.3">
      <c r="B33" s="97" t="s">
        <v>51</v>
      </c>
      <c r="C33" s="11" t="s">
        <v>52</v>
      </c>
      <c r="D33" s="78">
        <v>440</v>
      </c>
      <c r="E33" s="14">
        <v>1336</v>
      </c>
      <c r="F33" s="14">
        <v>3021</v>
      </c>
      <c r="G33" s="12">
        <v>9.4</v>
      </c>
      <c r="H33" s="95" t="s">
        <v>53</v>
      </c>
    </row>
    <row r="34" spans="2:9" ht="44.4" customHeight="1" x14ac:dyDescent="0.3">
      <c r="B34" s="94" t="s">
        <v>54</v>
      </c>
      <c r="C34" s="11" t="s">
        <v>52</v>
      </c>
      <c r="D34" s="78">
        <v>3646</v>
      </c>
      <c r="E34" s="14">
        <v>3870</v>
      </c>
      <c r="F34" s="14">
        <v>4573</v>
      </c>
      <c r="G34" s="12">
        <v>9.4</v>
      </c>
      <c r="H34" s="95" t="s">
        <v>53</v>
      </c>
    </row>
    <row r="35" spans="2:9" s="115" customFormat="1" ht="44.4" customHeight="1" x14ac:dyDescent="0.3">
      <c r="B35" s="97" t="s">
        <v>55</v>
      </c>
      <c r="C35" s="133" t="s">
        <v>56</v>
      </c>
      <c r="D35" s="52">
        <v>265</v>
      </c>
      <c r="E35" s="52">
        <v>424</v>
      </c>
      <c r="F35" s="52">
        <v>305</v>
      </c>
      <c r="G35" s="52">
        <v>9.4</v>
      </c>
      <c r="H35" s="134" t="s">
        <v>53</v>
      </c>
    </row>
    <row r="36" spans="2:9" ht="44.4" customHeight="1" x14ac:dyDescent="0.3">
      <c r="B36" s="171" t="s">
        <v>57</v>
      </c>
      <c r="C36" s="11" t="s">
        <v>52</v>
      </c>
      <c r="D36" s="116" t="s">
        <v>58</v>
      </c>
      <c r="E36" s="21">
        <v>116</v>
      </c>
      <c r="F36" s="21">
        <v>276.60000000000002</v>
      </c>
      <c r="G36" s="12"/>
      <c r="H36" s="95" t="s">
        <v>53</v>
      </c>
    </row>
    <row r="37" spans="2:9" ht="44.4" customHeight="1" x14ac:dyDescent="0.3">
      <c r="B37" s="171" t="s">
        <v>59</v>
      </c>
      <c r="C37" s="11" t="s">
        <v>56</v>
      </c>
      <c r="D37" s="114" t="s">
        <v>58</v>
      </c>
      <c r="E37" s="16">
        <v>10.59</v>
      </c>
      <c r="F37" s="16">
        <v>2.2000000000000002</v>
      </c>
      <c r="G37" s="12"/>
      <c r="H37" s="95"/>
    </row>
    <row r="38" spans="2:9" ht="44.4" customHeight="1" x14ac:dyDescent="0.3">
      <c r="B38" s="171" t="s">
        <v>60</v>
      </c>
      <c r="C38" s="11" t="s">
        <v>40</v>
      </c>
      <c r="D38" s="105">
        <v>0.01</v>
      </c>
      <c r="E38" s="13">
        <v>0.01</v>
      </c>
      <c r="F38" s="13">
        <v>0.01</v>
      </c>
      <c r="G38" s="12"/>
      <c r="H38" s="95"/>
    </row>
    <row r="39" spans="2:9" ht="44.4" customHeight="1" x14ac:dyDescent="0.3">
      <c r="B39" s="96" t="s">
        <v>61</v>
      </c>
      <c r="C39" s="11"/>
      <c r="D39" s="78"/>
      <c r="E39" s="14"/>
      <c r="F39" s="14"/>
      <c r="G39" s="12"/>
      <c r="H39" s="95"/>
    </row>
    <row r="40" spans="2:9" ht="44.4" customHeight="1" x14ac:dyDescent="0.3">
      <c r="B40" s="94" t="s">
        <v>62</v>
      </c>
      <c r="C40" s="11" t="s">
        <v>63</v>
      </c>
      <c r="D40" s="105">
        <v>4.8600000000000003</v>
      </c>
      <c r="E40" s="13">
        <v>3.36</v>
      </c>
      <c r="F40" s="13">
        <v>3.33</v>
      </c>
      <c r="G40" s="12"/>
      <c r="H40" s="95" t="s">
        <v>64</v>
      </c>
    </row>
    <row r="41" spans="2:9" ht="44.4" customHeight="1" x14ac:dyDescent="0.3">
      <c r="B41" s="94" t="s">
        <v>65</v>
      </c>
      <c r="C41" s="11" t="s">
        <v>63</v>
      </c>
      <c r="D41" s="105">
        <v>105.3</v>
      </c>
      <c r="E41" s="13">
        <v>97.9</v>
      </c>
      <c r="F41" s="13">
        <v>118.6</v>
      </c>
      <c r="G41" s="12"/>
      <c r="H41" s="95" t="s">
        <v>64</v>
      </c>
    </row>
    <row r="42" spans="2:9" ht="44.4" customHeight="1" x14ac:dyDescent="0.3">
      <c r="B42" s="200" t="s">
        <v>66</v>
      </c>
      <c r="C42" s="211" t="s">
        <v>63</v>
      </c>
      <c r="D42" s="218">
        <v>97</v>
      </c>
      <c r="E42" s="209">
        <v>104.78</v>
      </c>
      <c r="F42" s="209">
        <v>74.415999999999997</v>
      </c>
      <c r="G42" s="207"/>
      <c r="H42" s="208" t="s">
        <v>64</v>
      </c>
    </row>
    <row r="43" spans="2:9" ht="44.4" customHeight="1" x14ac:dyDescent="0.3">
      <c r="B43" s="200" t="s">
        <v>501</v>
      </c>
      <c r="C43" s="211" t="s">
        <v>63</v>
      </c>
      <c r="D43" s="219">
        <v>23297.23</v>
      </c>
      <c r="E43" s="220">
        <v>31916.36</v>
      </c>
      <c r="F43" s="220">
        <v>28749.77</v>
      </c>
      <c r="G43" s="207"/>
      <c r="H43" s="208" t="s">
        <v>64</v>
      </c>
    </row>
    <row r="44" spans="2:9" ht="44.4" customHeight="1" x14ac:dyDescent="0.3">
      <c r="B44" s="221" t="s">
        <v>67</v>
      </c>
      <c r="C44" s="211"/>
      <c r="D44" s="222"/>
      <c r="E44" s="198"/>
      <c r="F44" s="207"/>
      <c r="G44" s="207"/>
      <c r="H44" s="208"/>
    </row>
    <row r="45" spans="2:9" ht="44.4" customHeight="1" x14ac:dyDescent="0.3">
      <c r="B45" s="223" t="s">
        <v>68</v>
      </c>
      <c r="C45" s="224" t="s">
        <v>52</v>
      </c>
      <c r="D45" s="225">
        <v>6117</v>
      </c>
      <c r="E45" s="226" t="s">
        <v>69</v>
      </c>
      <c r="F45" s="226" t="s">
        <v>70</v>
      </c>
      <c r="G45" s="207">
        <v>12.5</v>
      </c>
      <c r="H45" s="208" t="s">
        <v>71</v>
      </c>
    </row>
    <row r="46" spans="2:9" ht="44.4" customHeight="1" x14ac:dyDescent="0.3">
      <c r="B46" s="161" t="s">
        <v>72</v>
      </c>
      <c r="C46" s="133" t="s">
        <v>52</v>
      </c>
      <c r="D46" s="136">
        <v>255</v>
      </c>
      <c r="E46" s="45" t="s">
        <v>73</v>
      </c>
      <c r="F46" s="45" t="s">
        <v>74</v>
      </c>
      <c r="G46" s="12">
        <v>12.5</v>
      </c>
      <c r="H46" s="95" t="s">
        <v>71</v>
      </c>
      <c r="I46" s="132"/>
    </row>
    <row r="47" spans="2:9" ht="44.4" customHeight="1" x14ac:dyDescent="0.3">
      <c r="B47" s="171" t="s">
        <v>75</v>
      </c>
      <c r="C47" s="133"/>
      <c r="D47" s="117"/>
      <c r="E47" s="117"/>
      <c r="F47" s="133"/>
      <c r="G47" s="12"/>
      <c r="H47" s="95"/>
    </row>
    <row r="48" spans="2:9" ht="44.4" customHeight="1" x14ac:dyDescent="0.3">
      <c r="B48" s="161" t="s">
        <v>76</v>
      </c>
      <c r="C48" s="133" t="s">
        <v>77</v>
      </c>
      <c r="D48" s="137" t="s">
        <v>78</v>
      </c>
      <c r="E48" s="45" t="s">
        <v>79</v>
      </c>
      <c r="F48" s="45" t="s">
        <v>80</v>
      </c>
      <c r="G48" s="12">
        <v>12.5</v>
      </c>
      <c r="H48" s="95" t="s">
        <v>71</v>
      </c>
    </row>
    <row r="49" spans="2:8" ht="44.4" customHeight="1" x14ac:dyDescent="0.3">
      <c r="B49" s="161" t="s">
        <v>81</v>
      </c>
      <c r="C49" s="133" t="s">
        <v>77</v>
      </c>
      <c r="D49" s="137" t="s">
        <v>82</v>
      </c>
      <c r="E49" s="45" t="s">
        <v>83</v>
      </c>
      <c r="F49" s="45" t="s">
        <v>84</v>
      </c>
      <c r="G49" s="12">
        <v>12.5</v>
      </c>
      <c r="H49" s="95" t="s">
        <v>71</v>
      </c>
    </row>
    <row r="50" spans="2:8" ht="44.4" customHeight="1" x14ac:dyDescent="0.3">
      <c r="B50" s="161" t="s">
        <v>85</v>
      </c>
      <c r="C50" s="133" t="s">
        <v>77</v>
      </c>
      <c r="D50" s="137" t="s">
        <v>86</v>
      </c>
      <c r="E50" s="45" t="s">
        <v>87</v>
      </c>
      <c r="F50" s="45" t="s">
        <v>88</v>
      </c>
      <c r="G50" s="12">
        <v>12.5</v>
      </c>
      <c r="H50" s="95" t="s">
        <v>71</v>
      </c>
    </row>
    <row r="51" spans="2:8" ht="44.4" customHeight="1" x14ac:dyDescent="0.3">
      <c r="B51" s="161" t="s">
        <v>89</v>
      </c>
      <c r="C51" s="133" t="s">
        <v>77</v>
      </c>
      <c r="D51" s="137" t="s">
        <v>90</v>
      </c>
      <c r="E51" s="45" t="s">
        <v>91</v>
      </c>
      <c r="F51" s="45" t="s">
        <v>92</v>
      </c>
      <c r="G51" s="12">
        <v>12.5</v>
      </c>
      <c r="H51" s="95" t="s">
        <v>71</v>
      </c>
    </row>
    <row r="52" spans="2:8" ht="44.4" customHeight="1" x14ac:dyDescent="0.3">
      <c r="B52" s="161" t="s">
        <v>93</v>
      </c>
      <c r="C52" s="133" t="s">
        <v>77</v>
      </c>
      <c r="D52" s="137" t="s">
        <v>94</v>
      </c>
      <c r="E52" s="45" t="s">
        <v>95</v>
      </c>
      <c r="F52" s="45" t="s">
        <v>96</v>
      </c>
      <c r="G52" s="12">
        <v>12.5</v>
      </c>
      <c r="H52" s="95" t="s">
        <v>71</v>
      </c>
    </row>
    <row r="53" spans="2:8" ht="44.4" customHeight="1" x14ac:dyDescent="0.3">
      <c r="B53" s="172" t="s">
        <v>97</v>
      </c>
      <c r="C53" s="11"/>
      <c r="D53" s="14"/>
      <c r="E53" s="14"/>
      <c r="F53" s="14"/>
      <c r="G53" s="12"/>
      <c r="H53" s="95"/>
    </row>
    <row r="54" spans="2:8" ht="44.4" customHeight="1" x14ac:dyDescent="0.3">
      <c r="B54" s="171" t="s">
        <v>98</v>
      </c>
      <c r="C54" s="11" t="s">
        <v>52</v>
      </c>
      <c r="D54" s="78">
        <v>0</v>
      </c>
      <c r="E54" s="14">
        <v>0</v>
      </c>
      <c r="F54" s="14">
        <v>0</v>
      </c>
      <c r="G54" s="12">
        <v>12.5</v>
      </c>
      <c r="H54" s="95" t="s">
        <v>71</v>
      </c>
    </row>
    <row r="55" spans="2:8" ht="44.4" customHeight="1" x14ac:dyDescent="0.3">
      <c r="B55" s="94" t="s">
        <v>99</v>
      </c>
      <c r="C55" s="11" t="s">
        <v>52</v>
      </c>
      <c r="D55" s="78">
        <v>9991</v>
      </c>
      <c r="E55" s="14">
        <v>7790</v>
      </c>
      <c r="F55" s="14">
        <v>7690.03</v>
      </c>
      <c r="G55" s="12">
        <v>12.5</v>
      </c>
      <c r="H55" s="95" t="s">
        <v>71</v>
      </c>
    </row>
    <row r="56" spans="2:8" ht="44.4" customHeight="1" x14ac:dyDescent="0.3">
      <c r="B56" s="172" t="s">
        <v>100</v>
      </c>
      <c r="C56" s="11"/>
      <c r="D56" s="52"/>
      <c r="E56" s="12"/>
      <c r="F56" s="12"/>
      <c r="G56" s="12"/>
      <c r="H56" s="95"/>
    </row>
    <row r="57" spans="2:8" ht="44.4" customHeight="1" x14ac:dyDescent="0.3">
      <c r="B57" s="200" t="s">
        <v>488</v>
      </c>
      <c r="C57" s="211" t="s">
        <v>101</v>
      </c>
      <c r="D57" s="212" t="s">
        <v>489</v>
      </c>
      <c r="E57" s="212" t="s">
        <v>490</v>
      </c>
      <c r="F57" s="212" t="s">
        <v>491</v>
      </c>
      <c r="G57" s="207">
        <v>12.2</v>
      </c>
      <c r="H57" s="208" t="s">
        <v>102</v>
      </c>
    </row>
    <row r="58" spans="2:8" ht="44.4" customHeight="1" x14ac:dyDescent="0.3">
      <c r="B58" s="213" t="s">
        <v>103</v>
      </c>
      <c r="C58" s="211" t="s">
        <v>101</v>
      </c>
      <c r="D58" s="214">
        <v>22542.837</v>
      </c>
      <c r="E58" s="214">
        <v>22624.925999999999</v>
      </c>
      <c r="F58" s="214">
        <v>23118.266</v>
      </c>
      <c r="G58" s="207">
        <v>12.2</v>
      </c>
      <c r="H58" s="208" t="s">
        <v>102</v>
      </c>
    </row>
    <row r="59" spans="2:8" ht="44.4" customHeight="1" x14ac:dyDescent="0.3">
      <c r="B59" s="200" t="s">
        <v>492</v>
      </c>
      <c r="C59" s="211" t="s">
        <v>101</v>
      </c>
      <c r="D59" s="215">
        <v>4.5</v>
      </c>
      <c r="E59" s="215">
        <v>2.2000000000000002</v>
      </c>
      <c r="F59" s="215">
        <v>1.9</v>
      </c>
      <c r="G59" s="207">
        <v>12.2</v>
      </c>
      <c r="H59" s="208" t="s">
        <v>102</v>
      </c>
    </row>
    <row r="60" spans="2:8" ht="44.4" customHeight="1" x14ac:dyDescent="0.3">
      <c r="B60" s="200" t="s">
        <v>104</v>
      </c>
      <c r="C60" s="211" t="s">
        <v>101</v>
      </c>
      <c r="D60" s="210" t="s">
        <v>493</v>
      </c>
      <c r="E60" s="210" t="s">
        <v>494</v>
      </c>
      <c r="F60" s="210" t="s">
        <v>495</v>
      </c>
      <c r="G60" s="207">
        <v>12.2</v>
      </c>
      <c r="H60" s="208" t="s">
        <v>102</v>
      </c>
    </row>
    <row r="61" spans="2:8" ht="44.4" customHeight="1" x14ac:dyDescent="0.3">
      <c r="B61" s="200" t="s">
        <v>496</v>
      </c>
      <c r="C61" s="211" t="s">
        <v>101</v>
      </c>
      <c r="D61" s="210" t="s">
        <v>497</v>
      </c>
      <c r="E61" s="210" t="s">
        <v>498</v>
      </c>
      <c r="F61" s="210" t="s">
        <v>499</v>
      </c>
      <c r="G61" s="207">
        <v>12.2</v>
      </c>
      <c r="H61" s="208" t="s">
        <v>105</v>
      </c>
    </row>
    <row r="62" spans="2:8" ht="44.4" customHeight="1" x14ac:dyDescent="0.3">
      <c r="B62" s="213" t="s">
        <v>103</v>
      </c>
      <c r="C62" s="211" t="s">
        <v>101</v>
      </c>
      <c r="D62" s="216">
        <v>22540</v>
      </c>
      <c r="E62" s="216">
        <v>22624</v>
      </c>
      <c r="F62" s="216">
        <v>23118</v>
      </c>
      <c r="G62" s="207">
        <v>12.2</v>
      </c>
      <c r="H62" s="208" t="s">
        <v>105</v>
      </c>
    </row>
    <row r="63" spans="2:8" ht="44.4" customHeight="1" x14ac:dyDescent="0.3">
      <c r="B63" s="200" t="s">
        <v>106</v>
      </c>
      <c r="C63" s="211" t="s">
        <v>101</v>
      </c>
      <c r="D63" s="217">
        <v>22539</v>
      </c>
      <c r="E63" s="217">
        <v>22623</v>
      </c>
      <c r="F63" s="217">
        <v>23116</v>
      </c>
      <c r="G63" s="207">
        <v>12.2</v>
      </c>
      <c r="H63" s="208" t="s">
        <v>102</v>
      </c>
    </row>
    <row r="64" spans="2:8" ht="44.4" customHeight="1" x14ac:dyDescent="0.3">
      <c r="B64" s="94" t="s">
        <v>107</v>
      </c>
      <c r="C64" s="11" t="s">
        <v>101</v>
      </c>
      <c r="D64" s="195">
        <v>4.1000000000000002E-2</v>
      </c>
      <c r="E64" s="195">
        <v>2.8000000000000001E-2</v>
      </c>
      <c r="F64" s="195" t="s">
        <v>500</v>
      </c>
      <c r="G64" s="12">
        <v>12.2</v>
      </c>
      <c r="H64" s="95" t="s">
        <v>102</v>
      </c>
    </row>
    <row r="65" spans="1:41" s="4" customFormat="1" ht="44.4" customHeight="1" x14ac:dyDescent="0.3">
      <c r="B65" s="94" t="s">
        <v>108</v>
      </c>
      <c r="C65" s="11" t="s">
        <v>101</v>
      </c>
      <c r="D65" s="21">
        <v>596.5</v>
      </c>
      <c r="E65" s="21">
        <v>731.2</v>
      </c>
      <c r="F65" s="12">
        <v>779</v>
      </c>
      <c r="G65" s="12">
        <v>12.2</v>
      </c>
      <c r="H65" s="95" t="s">
        <v>102</v>
      </c>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s="4" customFormat="1" ht="44.4" customHeight="1" x14ac:dyDescent="0.3">
      <c r="B66" s="94" t="s">
        <v>109</v>
      </c>
      <c r="C66" s="11" t="s">
        <v>101</v>
      </c>
      <c r="D66" s="12">
        <v>2.36</v>
      </c>
      <c r="E66" s="12">
        <v>1.37</v>
      </c>
      <c r="F66" s="12">
        <v>0.75</v>
      </c>
      <c r="G66" s="12">
        <v>12.2</v>
      </c>
      <c r="H66" s="95" t="s">
        <v>102</v>
      </c>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s="4" customFormat="1" ht="44.4" customHeight="1" x14ac:dyDescent="0.3">
      <c r="B67" s="94" t="s">
        <v>110</v>
      </c>
      <c r="C67" s="11" t="s">
        <v>101</v>
      </c>
      <c r="D67" s="52">
        <v>594</v>
      </c>
      <c r="E67" s="12">
        <v>730</v>
      </c>
      <c r="F67" s="12">
        <v>779</v>
      </c>
      <c r="G67" s="12">
        <v>12.2</v>
      </c>
      <c r="H67" s="95" t="s">
        <v>105</v>
      </c>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s="4" customFormat="1" ht="44.4" customHeight="1" x14ac:dyDescent="0.3">
      <c r="B68" s="96" t="s">
        <v>111</v>
      </c>
      <c r="C68" s="11"/>
      <c r="D68" s="52"/>
      <c r="E68" s="12"/>
      <c r="F68" s="12"/>
      <c r="G68" s="12"/>
      <c r="H68" s="95"/>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s="4" customFormat="1" ht="44.4" customHeight="1" x14ac:dyDescent="0.3">
      <c r="B69" s="94" t="s">
        <v>112</v>
      </c>
      <c r="C69" s="11" t="s">
        <v>113</v>
      </c>
      <c r="D69" s="78">
        <v>2075717</v>
      </c>
      <c r="E69" s="14">
        <v>2894652</v>
      </c>
      <c r="F69" s="14">
        <v>3045398</v>
      </c>
      <c r="G69" s="12">
        <v>12.2</v>
      </c>
      <c r="H69" s="95" t="s">
        <v>64</v>
      </c>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s="4" customFormat="1" ht="44.4" customHeight="1" x14ac:dyDescent="0.3">
      <c r="B70" s="94" t="s">
        <v>114</v>
      </c>
      <c r="C70" s="11" t="s">
        <v>113</v>
      </c>
      <c r="D70" s="78">
        <v>7316589</v>
      </c>
      <c r="E70" s="14">
        <v>5812438</v>
      </c>
      <c r="F70" s="45" t="s">
        <v>115</v>
      </c>
      <c r="G70" s="12">
        <v>12.2</v>
      </c>
      <c r="H70" s="95" t="s">
        <v>64</v>
      </c>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s="4" customFormat="1" ht="44.4" customHeight="1" x14ac:dyDescent="0.3">
      <c r="B71" s="96" t="s">
        <v>116</v>
      </c>
      <c r="C71" s="11"/>
      <c r="D71" s="78"/>
      <c r="E71" s="14"/>
      <c r="F71" s="14"/>
      <c r="G71" s="12"/>
      <c r="H71" s="95"/>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s="4" customFormat="1" ht="44.4" customHeight="1" x14ac:dyDescent="0.3">
      <c r="B72" s="94" t="s">
        <v>117</v>
      </c>
      <c r="C72" s="11" t="s">
        <v>118</v>
      </c>
      <c r="D72" s="78">
        <v>18259229</v>
      </c>
      <c r="E72" s="14">
        <v>12040384</v>
      </c>
      <c r="F72" s="45" t="s">
        <v>119</v>
      </c>
      <c r="G72" s="12">
        <v>12.2</v>
      </c>
      <c r="H72" s="95"/>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s="4" customFormat="1" ht="44.4" customHeight="1" x14ac:dyDescent="0.3">
      <c r="B73" s="94" t="s">
        <v>120</v>
      </c>
      <c r="C73" s="11" t="s">
        <v>118</v>
      </c>
      <c r="D73" s="78">
        <v>9706675</v>
      </c>
      <c r="E73" s="14">
        <v>6302734</v>
      </c>
      <c r="F73" s="45" t="s">
        <v>121</v>
      </c>
      <c r="G73" s="12">
        <v>12.2</v>
      </c>
      <c r="H73" s="95"/>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s="4" customFormat="1" ht="44.4" customHeight="1" x14ac:dyDescent="0.3">
      <c r="B74" s="94" t="s">
        <v>122</v>
      </c>
      <c r="C74" s="11" t="s">
        <v>118</v>
      </c>
      <c r="D74" s="78">
        <v>22408639</v>
      </c>
      <c r="E74" s="14">
        <v>12382373</v>
      </c>
      <c r="F74" s="45" t="s">
        <v>123</v>
      </c>
      <c r="G74" s="12">
        <v>12.2</v>
      </c>
      <c r="H74" s="95"/>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s="4" customFormat="1" ht="44.4" customHeight="1" x14ac:dyDescent="0.3">
      <c r="B75" s="172" t="s">
        <v>124</v>
      </c>
      <c r="C75" s="11"/>
      <c r="D75" s="78"/>
      <c r="E75" s="14"/>
      <c r="F75" s="14"/>
      <c r="G75" s="12"/>
      <c r="H75" s="95"/>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s="4" customFormat="1" ht="44.4" customHeight="1" x14ac:dyDescent="0.3">
      <c r="B76" s="94" t="s">
        <v>125</v>
      </c>
      <c r="C76" s="11" t="s">
        <v>126</v>
      </c>
      <c r="D76" s="99">
        <v>25</v>
      </c>
      <c r="E76" s="15">
        <v>30.2</v>
      </c>
      <c r="F76" s="15">
        <v>22.8</v>
      </c>
      <c r="G76" s="12">
        <v>13.1</v>
      </c>
      <c r="H76" s="95"/>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s="4" customFormat="1" ht="44.4" customHeight="1" x14ac:dyDescent="0.3">
      <c r="B77" s="94" t="s">
        <v>127</v>
      </c>
      <c r="C77" s="11" t="s">
        <v>126</v>
      </c>
      <c r="D77" s="99">
        <v>35</v>
      </c>
      <c r="E77" s="15">
        <v>21.8</v>
      </c>
      <c r="F77" s="12">
        <v>23.7</v>
      </c>
      <c r="G77" s="12">
        <v>13.1</v>
      </c>
      <c r="H77" s="95"/>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s="4" customFormat="1" ht="48.6" customHeight="1" x14ac:dyDescent="0.3">
      <c r="B78" s="166" t="s">
        <v>128</v>
      </c>
      <c r="C78" s="167" t="s">
        <v>126</v>
      </c>
      <c r="D78" s="168">
        <v>5.3</v>
      </c>
      <c r="E78" s="168">
        <v>0.2</v>
      </c>
      <c r="F78" s="168">
        <v>1.5</v>
      </c>
      <c r="G78" s="169">
        <v>13.1</v>
      </c>
      <c r="H78" s="170"/>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s="4" customFormat="1" ht="18.600000000000001" customHeight="1" x14ac:dyDescent="0.3">
      <c r="B79" s="6"/>
      <c r="C79" s="6"/>
      <c r="D79" s="82"/>
      <c r="E79" s="82"/>
      <c r="F79" s="7"/>
      <c r="G79" s="8"/>
      <c r="H79" s="7"/>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s="4" customFormat="1" ht="48.6" customHeight="1" x14ac:dyDescent="0.3">
      <c r="A80" s="109" t="s">
        <v>129</v>
      </c>
      <c r="B80" s="189" t="s">
        <v>130</v>
      </c>
      <c r="C80" s="189"/>
      <c r="D80" s="189"/>
      <c r="E80" s="189"/>
      <c r="F80" s="189"/>
      <c r="G80" s="189"/>
      <c r="H80" s="189"/>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s="4" customFormat="1" ht="48.6" customHeight="1" x14ac:dyDescent="0.3">
      <c r="A81" s="109" t="s">
        <v>131</v>
      </c>
      <c r="B81" s="189" t="s">
        <v>132</v>
      </c>
      <c r="C81" s="189"/>
      <c r="D81" s="189"/>
      <c r="E81" s="189"/>
      <c r="F81" s="189"/>
      <c r="G81" s="189"/>
      <c r="H81" s="189"/>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s="4" customFormat="1" ht="48.6" customHeight="1" x14ac:dyDescent="0.3">
      <c r="A82" s="109" t="s">
        <v>133</v>
      </c>
      <c r="B82" s="189" t="s">
        <v>134</v>
      </c>
      <c r="C82" s="189"/>
      <c r="D82" s="189"/>
      <c r="E82" s="189"/>
      <c r="F82" s="189"/>
      <c r="G82" s="189"/>
      <c r="H82" s="189"/>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s="4" customFormat="1" ht="48.6" customHeight="1" x14ac:dyDescent="0.3">
      <c r="A83" s="120">
        <v>1</v>
      </c>
      <c r="B83" s="189" t="s">
        <v>135</v>
      </c>
      <c r="C83" s="189"/>
      <c r="D83" s="189"/>
      <c r="E83" s="189"/>
      <c r="F83" s="189"/>
      <c r="G83" s="189"/>
      <c r="H83" s="189"/>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s="4" customFormat="1" ht="48.6" customHeight="1" x14ac:dyDescent="0.3">
      <c r="A84" s="120">
        <v>2</v>
      </c>
      <c r="B84" s="189" t="s">
        <v>136</v>
      </c>
      <c r="C84" s="190"/>
      <c r="D84" s="190"/>
      <c r="E84" s="190"/>
      <c r="F84" s="190"/>
      <c r="G84" s="190"/>
      <c r="H84" s="190"/>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s="4" customFormat="1" ht="141.75" customHeight="1" x14ac:dyDescent="0.3">
      <c r="A85" s="120">
        <v>3</v>
      </c>
      <c r="B85" s="189" t="s">
        <v>137</v>
      </c>
      <c r="C85" s="190"/>
      <c r="D85" s="190"/>
      <c r="E85" s="190"/>
      <c r="F85" s="190"/>
      <c r="G85" s="190"/>
      <c r="H85" s="190"/>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s="4" customFormat="1" ht="32.25" customHeight="1" x14ac:dyDescent="0.3">
      <c r="A86" s="120">
        <v>4</v>
      </c>
      <c r="B86" s="190" t="s">
        <v>138</v>
      </c>
      <c r="C86" s="190"/>
      <c r="D86" s="190"/>
      <c r="E86" s="190"/>
      <c r="F86" s="190"/>
      <c r="G86" s="190"/>
      <c r="H86" s="190"/>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s="101" customFormat="1" ht="32.25" customHeight="1" x14ac:dyDescent="0.3">
      <c r="A87" s="120">
        <v>5</v>
      </c>
      <c r="B87" s="190" t="s">
        <v>139</v>
      </c>
      <c r="C87" s="190"/>
      <c r="D87" s="190"/>
      <c r="E87" s="190"/>
      <c r="F87" s="190"/>
      <c r="G87" s="190"/>
      <c r="H87" s="190"/>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row>
    <row r="88" spans="1:41" s="4" customFormat="1" ht="48.6" customHeight="1" x14ac:dyDescent="0.3">
      <c r="A88" s="120">
        <v>6</v>
      </c>
      <c r="B88" s="189" t="s">
        <v>140</v>
      </c>
      <c r="C88" s="190"/>
      <c r="D88" s="190"/>
      <c r="E88" s="190"/>
      <c r="F88" s="190"/>
      <c r="G88" s="190"/>
      <c r="H88" s="190"/>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s="4" customFormat="1" ht="48.6" customHeight="1" x14ac:dyDescent="0.3">
      <c r="A89" s="120">
        <v>7</v>
      </c>
      <c r="B89" s="189" t="s">
        <v>141</v>
      </c>
      <c r="C89" s="190"/>
      <c r="D89" s="190"/>
      <c r="E89" s="190"/>
      <c r="F89" s="190"/>
      <c r="G89" s="190"/>
      <c r="H89" s="190"/>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s="4" customFormat="1" ht="48.6" customHeight="1" x14ac:dyDescent="0.3">
      <c r="A90" s="120">
        <v>8</v>
      </c>
      <c r="B90" s="189" t="s">
        <v>142</v>
      </c>
      <c r="C90" s="190"/>
      <c r="D90" s="190"/>
      <c r="E90" s="190"/>
      <c r="F90" s="190"/>
      <c r="G90" s="190"/>
      <c r="H90" s="190"/>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s="4" customFormat="1" ht="48.6" customHeight="1" x14ac:dyDescent="0.3">
      <c r="A91" s="120">
        <v>9</v>
      </c>
      <c r="B91" s="189" t="s">
        <v>143</v>
      </c>
      <c r="C91" s="190"/>
      <c r="D91" s="190"/>
      <c r="E91" s="190"/>
      <c r="F91" s="190"/>
      <c r="G91" s="190"/>
      <c r="H91" s="190"/>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s="4" customFormat="1" ht="57.75" customHeight="1" x14ac:dyDescent="0.3">
      <c r="A92" s="138">
        <v>10</v>
      </c>
      <c r="B92" s="189" t="s">
        <v>144</v>
      </c>
      <c r="C92" s="190"/>
      <c r="D92" s="190"/>
      <c r="E92" s="190"/>
      <c r="F92" s="190"/>
      <c r="G92" s="190"/>
      <c r="H92" s="190"/>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s="4" customFormat="1" ht="57.75" customHeight="1" x14ac:dyDescent="0.3">
      <c r="A93" s="138">
        <v>11</v>
      </c>
      <c r="B93" s="189" t="s">
        <v>145</v>
      </c>
      <c r="C93" s="190"/>
      <c r="D93" s="190"/>
      <c r="E93" s="190"/>
      <c r="F93" s="190"/>
      <c r="G93" s="190"/>
      <c r="H93" s="190"/>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s="4" customFormat="1" ht="48.6" customHeight="1" x14ac:dyDescent="0.3">
      <c r="A94" s="138">
        <v>12</v>
      </c>
      <c r="B94" s="189" t="s">
        <v>146</v>
      </c>
      <c r="C94" s="190"/>
      <c r="D94" s="190"/>
      <c r="E94" s="190"/>
      <c r="F94" s="190"/>
      <c r="G94" s="190"/>
      <c r="H94" s="190"/>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s="4" customFormat="1" ht="48.6" customHeight="1" x14ac:dyDescent="0.3">
      <c r="A95" s="138">
        <v>13</v>
      </c>
      <c r="B95" s="189" t="s">
        <v>147</v>
      </c>
      <c r="C95" s="190"/>
      <c r="D95" s="190"/>
      <c r="E95" s="190"/>
      <c r="F95" s="190"/>
      <c r="G95" s="190"/>
      <c r="H95" s="190"/>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s="4" customFormat="1" ht="48.6" customHeight="1" x14ac:dyDescent="0.3">
      <c r="A96" s="111"/>
      <c r="B96" s="189"/>
      <c r="C96" s="190"/>
      <c r="D96" s="190"/>
      <c r="E96" s="190"/>
      <c r="F96" s="190"/>
      <c r="G96" s="190"/>
      <c r="H96" s="190"/>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8" ht="48.6" customHeight="1" x14ac:dyDescent="0.3">
      <c r="A97" s="120"/>
      <c r="B97" s="189"/>
      <c r="C97" s="190"/>
      <c r="D97" s="190"/>
      <c r="E97" s="190"/>
      <c r="F97" s="190"/>
      <c r="G97" s="190"/>
      <c r="H97" s="190"/>
    </row>
    <row r="98" spans="1:8" ht="51" customHeight="1" x14ac:dyDescent="0.3">
      <c r="A98" s="120"/>
      <c r="B98" s="190"/>
      <c r="C98" s="190"/>
      <c r="D98" s="190"/>
      <c r="E98" s="190"/>
      <c r="F98" s="190"/>
      <c r="G98" s="190"/>
      <c r="H98" s="190"/>
    </row>
    <row r="99" spans="1:8" ht="51" customHeight="1" x14ac:dyDescent="0.3">
      <c r="A99" s="120"/>
      <c r="B99" s="189"/>
      <c r="C99" s="190"/>
      <c r="D99" s="190"/>
      <c r="E99" s="190"/>
      <c r="F99" s="190"/>
      <c r="G99" s="190"/>
      <c r="H99" s="190"/>
    </row>
    <row r="100" spans="1:8" ht="13.8" x14ac:dyDescent="0.3">
      <c r="A100" s="120"/>
      <c r="G100" s="3"/>
      <c r="H100" s="3"/>
    </row>
    <row r="101" spans="1:8" ht="13.8" x14ac:dyDescent="0.3">
      <c r="A101" s="120"/>
      <c r="G101" s="3"/>
      <c r="H101" s="3"/>
    </row>
    <row r="102" spans="1:8" ht="13.8" x14ac:dyDescent="0.3">
      <c r="A102" s="120"/>
      <c r="D102" s="83"/>
      <c r="E102" s="83"/>
      <c r="F102" s="3"/>
      <c r="G102" s="3"/>
      <c r="H102" s="3"/>
    </row>
    <row r="103" spans="1:8" ht="13.8" x14ac:dyDescent="0.3">
      <c r="A103" s="120"/>
      <c r="B103" s="3"/>
      <c r="C103" s="3"/>
      <c r="D103" s="83"/>
      <c r="E103" s="83"/>
      <c r="F103" s="3"/>
      <c r="G103" s="3"/>
      <c r="H103" s="3"/>
    </row>
    <row r="104" spans="1:8" ht="13.8" x14ac:dyDescent="0.3">
      <c r="B104" s="3"/>
      <c r="C104" s="3"/>
      <c r="D104" s="83"/>
      <c r="E104" s="83"/>
      <c r="F104" s="3"/>
      <c r="G104" s="3"/>
      <c r="H104" s="3"/>
    </row>
    <row r="105" spans="1:8" ht="13.8" x14ac:dyDescent="0.3">
      <c r="B105" s="3"/>
      <c r="C105" s="3"/>
      <c r="D105" s="83"/>
      <c r="E105" s="83"/>
      <c r="F105" s="3"/>
      <c r="G105" s="3"/>
      <c r="H105" s="3"/>
    </row>
    <row r="106" spans="1:8" ht="13.8" x14ac:dyDescent="0.3">
      <c r="B106" s="3"/>
      <c r="C106" s="3"/>
    </row>
    <row r="107" spans="1:8" ht="13.8" x14ac:dyDescent="0.3">
      <c r="B107" s="3"/>
      <c r="C107" s="3"/>
    </row>
    <row r="108" spans="1:8" ht="13.8" x14ac:dyDescent="0.3">
      <c r="B108" s="3"/>
      <c r="C108" s="3"/>
    </row>
    <row r="109" spans="1:8" ht="13.8" x14ac:dyDescent="0.3">
      <c r="B109" s="3"/>
      <c r="C109" s="3"/>
    </row>
    <row r="110" spans="1:8" ht="13.8" x14ac:dyDescent="0.3">
      <c r="B110" s="3"/>
      <c r="C110" s="3"/>
    </row>
    <row r="111" spans="1:8" ht="13.8" x14ac:dyDescent="0.3">
      <c r="B111" s="3"/>
      <c r="C111" s="3"/>
    </row>
    <row r="112" spans="1:8" ht="13.8" x14ac:dyDescent="0.3">
      <c r="B112" s="3"/>
      <c r="C112" s="3"/>
    </row>
    <row r="113" spans="2:3" ht="13.8" x14ac:dyDescent="0.3">
      <c r="B113" s="3"/>
      <c r="C113" s="3"/>
    </row>
  </sheetData>
  <autoFilter ref="B6:H78" xr:uid="{FE5E8C07-B216-40E4-88CB-E149D85344AD}"/>
  <mergeCells count="20">
    <mergeCell ref="B80:H80"/>
    <mergeCell ref="B81:H81"/>
    <mergeCell ref="B82:H82"/>
    <mergeCell ref="B88:H88"/>
    <mergeCell ref="B83:H83"/>
    <mergeCell ref="B84:H84"/>
    <mergeCell ref="B85:H85"/>
    <mergeCell ref="B86:H86"/>
    <mergeCell ref="B96:H96"/>
    <mergeCell ref="B97:H97"/>
    <mergeCell ref="B87:H87"/>
    <mergeCell ref="B95:H95"/>
    <mergeCell ref="B99:H99"/>
    <mergeCell ref="B89:H89"/>
    <mergeCell ref="B91:H91"/>
    <mergeCell ref="B92:H92"/>
    <mergeCell ref="B93:H93"/>
    <mergeCell ref="B90:H90"/>
    <mergeCell ref="B94:H94"/>
    <mergeCell ref="B98:H98"/>
  </mergeCells>
  <phoneticPr fontId="6" type="noConversion"/>
  <conditionalFormatting sqref="C15:D15 G15:H15">
    <cfRule type="containsBlanks" dxfId="24" priority="2">
      <formula>LEN(TRIM(C15))=0</formula>
    </cfRule>
  </conditionalFormatting>
  <conditionalFormatting sqref="D26:D30">
    <cfRule type="containsBlanks" dxfId="23" priority="25">
      <formula>LEN(TRIM(D26))=0</formula>
    </cfRule>
  </conditionalFormatting>
  <conditionalFormatting sqref="D69">
    <cfRule type="containsBlanks" dxfId="22" priority="21">
      <formula>LEN(TRIM(D69))=0</formula>
    </cfRule>
  </conditionalFormatting>
  <conditionalFormatting sqref="D9:E10 D12:E14 D16:E19 F18 D24:E24 D31:E31 D63:E63 D65:E67">
    <cfRule type="containsBlanks" dxfId="21" priority="42">
      <formula>LEN(TRIM(D9))=0</formula>
    </cfRule>
  </conditionalFormatting>
  <conditionalFormatting sqref="D21:E21 D22:F23 D33:E38 D40:F43 D54:E55 D57:F62">
    <cfRule type="containsBlanks" dxfId="20" priority="24">
      <formula>LEN(TRIM(D21))=0</formula>
    </cfRule>
  </conditionalFormatting>
  <conditionalFormatting sqref="D76:E78">
    <cfRule type="containsBlanks" dxfId="19" priority="13">
      <formula>LEN(TRIM(D76))=0</formula>
    </cfRule>
  </conditionalFormatting>
  <conditionalFormatting sqref="D8:F8">
    <cfRule type="containsBlanks" dxfId="18" priority="39">
      <formula>LEN(TRIM(D8))=0</formula>
    </cfRule>
  </conditionalFormatting>
  <conditionalFormatting sqref="D11:F11">
    <cfRule type="containsBlanks" dxfId="17" priority="38">
      <formula>LEN(TRIM(D11))=0</formula>
    </cfRule>
  </conditionalFormatting>
  <conditionalFormatting sqref="D20:F20">
    <cfRule type="containsBlanks" dxfId="16" priority="1">
      <formula>LEN(TRIM(D20))=0</formula>
    </cfRule>
  </conditionalFormatting>
  <conditionalFormatting sqref="D45:F46">
    <cfRule type="containsBlanks" dxfId="15" priority="3">
      <formula>LEN(TRIM(D45))=0</formula>
    </cfRule>
  </conditionalFormatting>
  <conditionalFormatting sqref="D48:F52">
    <cfRule type="containsBlanks" dxfId="14" priority="4">
      <formula>LEN(TRIM(D48))=0</formula>
    </cfRule>
  </conditionalFormatting>
  <conditionalFormatting sqref="D64:F64">
    <cfRule type="containsBlanks" dxfId="13" priority="32">
      <formula>LEN(TRIM(D64))=0</formula>
    </cfRule>
  </conditionalFormatting>
  <conditionalFormatting sqref="D70:F70">
    <cfRule type="containsBlanks" dxfId="12" priority="30">
      <formula>LEN(TRIM(D70))=0</formula>
    </cfRule>
  </conditionalFormatting>
  <conditionalFormatting sqref="D72:F74">
    <cfRule type="containsBlanks" dxfId="11" priority="22">
      <formula>LEN(TRIM(D72))=0</formula>
    </cfRule>
  </conditionalFormatting>
  <conditionalFormatting sqref="E26:E28">
    <cfRule type="containsBlanks" dxfId="10" priority="40">
      <formula>LEN(TRIM(E26))=0</formula>
    </cfRule>
  </conditionalFormatting>
  <conditionalFormatting sqref="F76">
    <cfRule type="containsBlanks" dxfId="9" priority="27">
      <formula>LEN(TRIM(F76))=0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922AB-3008-445B-B485-FE4156B895A5}">
  <dimension ref="A1:AU132"/>
  <sheetViews>
    <sheetView showGridLines="0" topLeftCell="A50" zoomScale="70" zoomScaleNormal="70" zoomScaleSheetLayoutView="50" workbookViewId="0">
      <selection activeCell="H22" sqref="H22"/>
    </sheetView>
  </sheetViews>
  <sheetFormatPr defaultColWidth="8.5546875" defaultRowHeight="14.25" customHeight="1" x14ac:dyDescent="0.3"/>
  <cols>
    <col min="1" max="1" width="8.5546875" style="29"/>
    <col min="2" max="2" width="120.5546875" style="32" customWidth="1"/>
    <col min="3" max="3" width="50.5546875" style="33" bestFit="1" customWidth="1"/>
    <col min="4" max="5" width="26.88671875" style="61" customWidth="1"/>
    <col min="6" max="6" width="26.88671875" style="30" customWidth="1"/>
    <col min="7" max="7" width="26.88671875" style="31" customWidth="1"/>
    <col min="8" max="8" width="34.44140625" style="31" customWidth="1"/>
    <col min="9" max="16384" width="8.5546875" style="29"/>
  </cols>
  <sheetData>
    <row r="1" spans="2:47" ht="30.9" customHeight="1" x14ac:dyDescent="0.3">
      <c r="B1" s="126"/>
      <c r="C1" s="121"/>
      <c r="F1" s="127"/>
      <c r="G1" s="128"/>
      <c r="H1" s="128"/>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row>
    <row r="2" spans="2:47" ht="30.9" customHeight="1" x14ac:dyDescent="0.3">
      <c r="B2" s="126"/>
      <c r="C2" s="121"/>
      <c r="F2" s="127"/>
      <c r="G2" s="128"/>
      <c r="H2" s="128"/>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row>
    <row r="3" spans="2:47" ht="30.9" customHeight="1" x14ac:dyDescent="0.3">
      <c r="B3" s="126"/>
      <c r="C3" s="121"/>
      <c r="F3" s="127"/>
      <c r="G3" s="128"/>
      <c r="H3" s="128"/>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row>
    <row r="4" spans="2:47" ht="30.9" customHeight="1" x14ac:dyDescent="0.3">
      <c r="B4" s="126"/>
      <c r="C4" s="121"/>
      <c r="F4" s="127"/>
      <c r="G4" s="128"/>
      <c r="H4" s="128"/>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row>
    <row r="5" spans="2:47" ht="30.9" customHeight="1" x14ac:dyDescent="0.3">
      <c r="B5" s="126"/>
      <c r="C5" s="121"/>
      <c r="F5" s="127"/>
      <c r="G5" s="128"/>
      <c r="H5" s="128"/>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row>
    <row r="6" spans="2:47" ht="30.9" customHeight="1" x14ac:dyDescent="0.3">
      <c r="B6" s="126"/>
      <c r="C6" s="121"/>
      <c r="F6" s="127"/>
      <c r="G6" s="128"/>
      <c r="H6" s="128"/>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row>
    <row r="7" spans="2:47" ht="30.9" customHeight="1" x14ac:dyDescent="0.3">
      <c r="B7" s="24" t="s">
        <v>5</v>
      </c>
      <c r="C7" s="1" t="s">
        <v>6</v>
      </c>
      <c r="D7" s="107" t="s">
        <v>7</v>
      </c>
      <c r="E7" s="107" t="s">
        <v>8</v>
      </c>
      <c r="F7" s="2" t="s">
        <v>9</v>
      </c>
      <c r="G7" s="2" t="s">
        <v>10</v>
      </c>
      <c r="H7" s="17" t="s">
        <v>11</v>
      </c>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row>
    <row r="8" spans="2:47" ht="30.9" customHeight="1" x14ac:dyDescent="0.3">
      <c r="B8" s="149" t="s">
        <v>148</v>
      </c>
      <c r="C8" s="150"/>
      <c r="D8" s="151"/>
      <c r="E8" s="151"/>
      <c r="F8" s="152"/>
      <c r="G8" s="152"/>
      <c r="H8" s="153"/>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row>
    <row r="9" spans="2:47" s="38" customFormat="1" ht="30.9" customHeight="1" x14ac:dyDescent="0.3">
      <c r="B9" s="55" t="s">
        <v>149</v>
      </c>
      <c r="C9" s="35" t="s">
        <v>126</v>
      </c>
      <c r="D9" s="50">
        <v>371</v>
      </c>
      <c r="E9" s="45">
        <v>358.8</v>
      </c>
      <c r="F9" s="45">
        <v>107.1</v>
      </c>
      <c r="G9" s="46">
        <v>8.1</v>
      </c>
      <c r="H9" s="47" t="s">
        <v>150</v>
      </c>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31"/>
      <c r="AN9" s="131"/>
      <c r="AO9" s="131"/>
      <c r="AP9" s="131"/>
      <c r="AQ9" s="131"/>
      <c r="AR9" s="131"/>
      <c r="AS9" s="131"/>
      <c r="AT9" s="131"/>
      <c r="AU9" s="131"/>
    </row>
    <row r="10" spans="2:47" s="38" customFormat="1" ht="30.9" customHeight="1" x14ac:dyDescent="0.3">
      <c r="B10" s="44" t="s">
        <v>151</v>
      </c>
      <c r="C10" s="35" t="s">
        <v>40</v>
      </c>
      <c r="D10" s="45">
        <v>17.100000000000001</v>
      </c>
      <c r="E10" s="45">
        <v>16.399999999999999</v>
      </c>
      <c r="F10" s="45">
        <v>9.1999999999999993</v>
      </c>
      <c r="G10" s="46">
        <v>8.1</v>
      </c>
      <c r="H10" s="47"/>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31"/>
      <c r="AN10" s="131"/>
      <c r="AO10" s="131"/>
      <c r="AP10" s="131"/>
      <c r="AQ10" s="131"/>
      <c r="AR10" s="131"/>
      <c r="AS10" s="131"/>
      <c r="AT10" s="131"/>
      <c r="AU10" s="131"/>
    </row>
    <row r="11" spans="2:47" s="38" customFormat="1" ht="30.9" customHeight="1" x14ac:dyDescent="0.3">
      <c r="B11" s="44" t="s">
        <v>152</v>
      </c>
      <c r="C11" s="35" t="s">
        <v>126</v>
      </c>
      <c r="D11" s="45">
        <v>291.60000000000002</v>
      </c>
      <c r="E11" s="45">
        <v>188.9</v>
      </c>
      <c r="F11" s="45">
        <v>48.3</v>
      </c>
      <c r="G11" s="46">
        <v>8.1</v>
      </c>
      <c r="H11" s="47" t="s">
        <v>150</v>
      </c>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31"/>
      <c r="AN11" s="131"/>
      <c r="AO11" s="131"/>
      <c r="AP11" s="131"/>
      <c r="AQ11" s="131"/>
      <c r="AR11" s="131"/>
      <c r="AS11" s="131"/>
      <c r="AT11" s="131"/>
      <c r="AU11" s="131"/>
    </row>
    <row r="12" spans="2:47" s="38" customFormat="1" ht="30.9" customHeight="1" x14ac:dyDescent="0.3">
      <c r="B12" s="44" t="s">
        <v>153</v>
      </c>
      <c r="C12" s="35" t="s">
        <v>126</v>
      </c>
      <c r="D12" s="50">
        <v>679.2</v>
      </c>
      <c r="E12" s="50">
        <v>501.7</v>
      </c>
      <c r="F12" s="50">
        <v>335.3</v>
      </c>
      <c r="G12" s="46">
        <v>8.1</v>
      </c>
      <c r="H12" s="47" t="s">
        <v>150</v>
      </c>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31"/>
      <c r="AN12" s="131"/>
      <c r="AO12" s="131"/>
      <c r="AP12" s="131"/>
      <c r="AQ12" s="131"/>
      <c r="AR12" s="131"/>
      <c r="AS12" s="131"/>
      <c r="AT12" s="131"/>
      <c r="AU12" s="131"/>
    </row>
    <row r="13" spans="2:47" s="38" customFormat="1" ht="30.9" customHeight="1" x14ac:dyDescent="0.3">
      <c r="B13" s="55" t="s">
        <v>154</v>
      </c>
      <c r="C13" s="35" t="s">
        <v>155</v>
      </c>
      <c r="D13" s="45">
        <v>41.9</v>
      </c>
      <c r="E13" s="45">
        <v>32.9</v>
      </c>
      <c r="F13" s="45">
        <v>24.9</v>
      </c>
      <c r="G13" s="46">
        <v>8.1</v>
      </c>
      <c r="H13" s="47" t="s">
        <v>150</v>
      </c>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31"/>
      <c r="AN13" s="131"/>
      <c r="AO13" s="131"/>
      <c r="AP13" s="131"/>
      <c r="AQ13" s="131"/>
      <c r="AR13" s="131"/>
      <c r="AS13" s="131"/>
      <c r="AT13" s="131"/>
      <c r="AU13" s="131"/>
    </row>
    <row r="14" spans="2:47" s="38" customFormat="1" ht="30.9" customHeight="1" x14ac:dyDescent="0.3">
      <c r="B14" s="25" t="s">
        <v>156</v>
      </c>
      <c r="C14" s="11" t="s">
        <v>155</v>
      </c>
      <c r="D14" s="114">
        <v>68</v>
      </c>
      <c r="E14" s="52">
        <v>53.8</v>
      </c>
      <c r="F14" s="12">
        <v>46.4</v>
      </c>
      <c r="G14" s="46">
        <v>8.1</v>
      </c>
      <c r="H14" s="47" t="s">
        <v>150</v>
      </c>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31"/>
      <c r="AN14" s="131"/>
      <c r="AO14" s="131"/>
      <c r="AP14" s="131"/>
      <c r="AQ14" s="131"/>
      <c r="AR14" s="131"/>
      <c r="AS14" s="131"/>
      <c r="AT14" s="131"/>
      <c r="AU14" s="131"/>
    </row>
    <row r="15" spans="2:47" s="38" customFormat="1" ht="30.9" customHeight="1" x14ac:dyDescent="0.3">
      <c r="B15" s="157" t="s">
        <v>157</v>
      </c>
      <c r="C15" s="158"/>
      <c r="D15" s="146"/>
      <c r="E15" s="146"/>
      <c r="F15" s="147"/>
      <c r="G15" s="147"/>
      <c r="H15" s="148"/>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31"/>
      <c r="AN15" s="131"/>
      <c r="AO15" s="131"/>
      <c r="AP15" s="131"/>
      <c r="AQ15" s="131"/>
      <c r="AR15" s="131"/>
      <c r="AS15" s="131"/>
      <c r="AT15" s="131"/>
      <c r="AU15" s="131"/>
    </row>
    <row r="16" spans="2:47" s="38" customFormat="1" ht="30.9" customHeight="1" x14ac:dyDescent="0.3">
      <c r="B16" s="55" t="s">
        <v>158</v>
      </c>
      <c r="C16" s="35" t="s">
        <v>159</v>
      </c>
      <c r="D16" s="104">
        <v>2.4</v>
      </c>
      <c r="E16" s="104">
        <v>2.8</v>
      </c>
      <c r="F16" s="103">
        <v>2.1</v>
      </c>
      <c r="G16" s="46">
        <v>9.1</v>
      </c>
      <c r="H16" s="47" t="s">
        <v>160</v>
      </c>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31"/>
      <c r="AN16" s="131"/>
      <c r="AO16" s="131"/>
      <c r="AP16" s="131"/>
      <c r="AQ16" s="131"/>
      <c r="AR16" s="131"/>
      <c r="AS16" s="131"/>
      <c r="AT16" s="131"/>
      <c r="AU16" s="131"/>
    </row>
    <row r="17" spans="1:47" s="38" customFormat="1" ht="30.9" customHeight="1" x14ac:dyDescent="0.3">
      <c r="A17" s="131"/>
      <c r="B17" s="55" t="s">
        <v>161</v>
      </c>
      <c r="C17" s="35" t="s">
        <v>126</v>
      </c>
      <c r="D17" s="104">
        <v>1097.0999999999999</v>
      </c>
      <c r="E17" s="45" t="s">
        <v>162</v>
      </c>
      <c r="F17" s="50">
        <v>811</v>
      </c>
      <c r="G17" s="46">
        <v>9.1</v>
      </c>
      <c r="H17" s="47" t="s">
        <v>163</v>
      </c>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31"/>
      <c r="AN17" s="131"/>
      <c r="AO17" s="131"/>
      <c r="AP17" s="131"/>
      <c r="AQ17" s="131"/>
      <c r="AR17" s="131"/>
      <c r="AS17" s="131"/>
      <c r="AT17" s="131"/>
      <c r="AU17" s="131"/>
    </row>
    <row r="18" spans="1:47" s="38" customFormat="1" ht="30.9" customHeight="1" x14ac:dyDescent="0.3">
      <c r="A18" s="131"/>
      <c r="B18" s="44" t="s">
        <v>164</v>
      </c>
      <c r="C18" s="35" t="s">
        <v>126</v>
      </c>
      <c r="D18" s="50">
        <v>99.6</v>
      </c>
      <c r="E18" s="50">
        <v>153.19999999999999</v>
      </c>
      <c r="F18" s="45">
        <v>131.4</v>
      </c>
      <c r="G18" s="46">
        <v>9.1</v>
      </c>
      <c r="H18" s="47" t="s">
        <v>163</v>
      </c>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31"/>
      <c r="AN18" s="131"/>
      <c r="AO18" s="131"/>
      <c r="AP18" s="131"/>
      <c r="AQ18" s="131"/>
      <c r="AR18" s="131"/>
      <c r="AS18" s="131"/>
      <c r="AT18" s="131"/>
      <c r="AU18" s="131"/>
    </row>
    <row r="19" spans="1:47" s="38" customFormat="1" ht="30.9" customHeight="1" x14ac:dyDescent="0.3">
      <c r="A19" s="131"/>
      <c r="B19" s="44" t="s">
        <v>165</v>
      </c>
      <c r="C19" s="35" t="s">
        <v>126</v>
      </c>
      <c r="D19" s="50">
        <v>505.1</v>
      </c>
      <c r="E19" s="50">
        <v>421</v>
      </c>
      <c r="F19" s="45">
        <v>364.8</v>
      </c>
      <c r="G19" s="46"/>
      <c r="H19" s="47" t="s">
        <v>163</v>
      </c>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31"/>
      <c r="AN19" s="131"/>
      <c r="AO19" s="131"/>
      <c r="AP19" s="131"/>
      <c r="AQ19" s="131"/>
      <c r="AR19" s="131"/>
      <c r="AS19" s="131"/>
      <c r="AT19" s="131"/>
      <c r="AU19" s="131"/>
    </row>
    <row r="20" spans="1:47" s="38" customFormat="1" ht="30.9" customHeight="1" x14ac:dyDescent="0.3">
      <c r="A20" s="131"/>
      <c r="B20" s="55" t="s">
        <v>166</v>
      </c>
      <c r="C20" s="35" t="s">
        <v>126</v>
      </c>
      <c r="D20" s="50">
        <v>595.6</v>
      </c>
      <c r="E20" s="50">
        <v>495.5</v>
      </c>
      <c r="F20" s="45">
        <v>614.4</v>
      </c>
      <c r="G20" s="46">
        <v>9.1</v>
      </c>
      <c r="H20" s="47" t="s">
        <v>163</v>
      </c>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31"/>
      <c r="AN20" s="131"/>
      <c r="AO20" s="131"/>
      <c r="AP20" s="131"/>
      <c r="AQ20" s="131"/>
      <c r="AR20" s="131"/>
      <c r="AS20" s="131"/>
      <c r="AT20" s="131"/>
      <c r="AU20" s="131"/>
    </row>
    <row r="21" spans="1:47" s="38" customFormat="1" ht="30.9" customHeight="1" x14ac:dyDescent="0.3">
      <c r="A21" s="131"/>
      <c r="B21" s="55" t="s">
        <v>167</v>
      </c>
      <c r="C21" s="35" t="s">
        <v>159</v>
      </c>
      <c r="D21" s="45" t="s">
        <v>168</v>
      </c>
      <c r="E21" s="45" t="s">
        <v>169</v>
      </c>
      <c r="F21" s="45" t="s">
        <v>170</v>
      </c>
      <c r="G21" s="46">
        <v>8.3000000000000007</v>
      </c>
      <c r="H21" s="163" t="s">
        <v>171</v>
      </c>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31"/>
      <c r="AN21" s="131"/>
      <c r="AO21" s="131"/>
      <c r="AP21" s="131"/>
      <c r="AQ21" s="131"/>
      <c r="AR21" s="131"/>
      <c r="AS21" s="131"/>
      <c r="AT21" s="131"/>
      <c r="AU21" s="131"/>
    </row>
    <row r="22" spans="1:47" s="38" customFormat="1" ht="30.9" customHeight="1" x14ac:dyDescent="0.3">
      <c r="A22" s="131"/>
      <c r="B22" s="44" t="s">
        <v>172</v>
      </c>
      <c r="C22" s="35" t="s">
        <v>43</v>
      </c>
      <c r="D22" s="52">
        <v>70</v>
      </c>
      <c r="E22" s="52">
        <v>45</v>
      </c>
      <c r="F22" s="52">
        <v>34</v>
      </c>
      <c r="G22" s="46"/>
      <c r="H22" s="47"/>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31"/>
      <c r="AN22" s="131"/>
      <c r="AO22" s="131"/>
      <c r="AP22" s="131"/>
      <c r="AQ22" s="131"/>
      <c r="AR22" s="131"/>
      <c r="AS22" s="131"/>
      <c r="AT22" s="131"/>
      <c r="AU22" s="131"/>
    </row>
    <row r="23" spans="1:47" s="38" customFormat="1" ht="30.9" customHeight="1" x14ac:dyDescent="0.3">
      <c r="A23" s="131"/>
      <c r="B23" s="44" t="s">
        <v>173</v>
      </c>
      <c r="C23" s="53" t="s">
        <v>174</v>
      </c>
      <c r="D23" s="52">
        <v>26</v>
      </c>
      <c r="E23" s="52">
        <v>28</v>
      </c>
      <c r="F23" s="52">
        <v>24</v>
      </c>
      <c r="G23" s="46"/>
      <c r="H23" s="47"/>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31"/>
      <c r="AN23" s="131"/>
      <c r="AO23" s="131"/>
      <c r="AP23" s="131"/>
      <c r="AQ23" s="131"/>
      <c r="AR23" s="131"/>
      <c r="AS23" s="131"/>
      <c r="AT23" s="131"/>
      <c r="AU23" s="131"/>
    </row>
    <row r="24" spans="1:47" s="38" customFormat="1" ht="30.9" customHeight="1" x14ac:dyDescent="0.3">
      <c r="A24" s="131"/>
      <c r="B24" s="44" t="s">
        <v>175</v>
      </c>
      <c r="C24" s="53" t="s">
        <v>40</v>
      </c>
      <c r="D24" s="84" t="s">
        <v>176</v>
      </c>
      <c r="E24" s="84" t="s">
        <v>177</v>
      </c>
      <c r="F24" s="84" t="s">
        <v>178</v>
      </c>
      <c r="G24" s="46"/>
      <c r="H24" s="47"/>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31"/>
      <c r="AN24" s="131"/>
      <c r="AO24" s="131"/>
      <c r="AP24" s="131"/>
      <c r="AQ24" s="131"/>
      <c r="AR24" s="131"/>
      <c r="AS24" s="131"/>
      <c r="AT24" s="131"/>
      <c r="AU24" s="131"/>
    </row>
    <row r="25" spans="1:47" s="38" customFormat="1" ht="30.9" customHeight="1" x14ac:dyDescent="0.3">
      <c r="A25" s="131"/>
      <c r="B25" s="44" t="s">
        <v>179</v>
      </c>
      <c r="C25" s="53" t="s">
        <v>40</v>
      </c>
      <c r="D25" s="52">
        <v>30</v>
      </c>
      <c r="E25" s="52">
        <v>26</v>
      </c>
      <c r="F25" s="52">
        <v>37</v>
      </c>
      <c r="G25" s="46"/>
      <c r="H25" s="47"/>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31"/>
      <c r="AN25" s="131"/>
      <c r="AO25" s="131"/>
      <c r="AP25" s="131"/>
      <c r="AQ25" s="131"/>
      <c r="AR25" s="131"/>
      <c r="AS25" s="131"/>
      <c r="AT25" s="131"/>
      <c r="AU25" s="131"/>
    </row>
    <row r="26" spans="1:47" s="38" customFormat="1" ht="30.9" customHeight="1" x14ac:dyDescent="0.3">
      <c r="A26" s="131"/>
      <c r="B26" s="157" t="s">
        <v>180</v>
      </c>
      <c r="C26" s="158"/>
      <c r="D26" s="146"/>
      <c r="E26" s="146"/>
      <c r="F26" s="159"/>
      <c r="G26" s="147"/>
      <c r="H26" s="148"/>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31"/>
      <c r="AN26" s="131"/>
      <c r="AO26" s="131"/>
      <c r="AP26" s="131"/>
      <c r="AQ26" s="131"/>
      <c r="AR26" s="131"/>
      <c r="AS26" s="131"/>
      <c r="AT26" s="131"/>
      <c r="AU26" s="131"/>
    </row>
    <row r="27" spans="1:47" s="38" customFormat="1" ht="30.9" customHeight="1" x14ac:dyDescent="0.3">
      <c r="A27" s="131"/>
      <c r="B27" s="55" t="s">
        <v>181</v>
      </c>
      <c r="C27" s="53" t="s">
        <v>126</v>
      </c>
      <c r="D27" s="45">
        <v>12.7</v>
      </c>
      <c r="E27" s="45">
        <v>10.8</v>
      </c>
      <c r="F27" s="50">
        <v>12</v>
      </c>
      <c r="G27" s="46"/>
      <c r="H27" s="47"/>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31"/>
      <c r="AN27" s="131"/>
      <c r="AO27" s="131"/>
      <c r="AP27" s="131"/>
      <c r="AQ27" s="131"/>
      <c r="AR27" s="131"/>
      <c r="AS27" s="131"/>
      <c r="AT27" s="131"/>
      <c r="AU27" s="131"/>
    </row>
    <row r="28" spans="1:47" s="139" customFormat="1" ht="30.9" customHeight="1" x14ac:dyDescent="0.3">
      <c r="B28" s="55" t="s">
        <v>182</v>
      </c>
      <c r="C28" s="67" t="s">
        <v>183</v>
      </c>
      <c r="D28" s="52">
        <v>92.5</v>
      </c>
      <c r="E28" s="52">
        <v>83</v>
      </c>
      <c r="F28" s="12">
        <v>59</v>
      </c>
      <c r="G28" s="140"/>
      <c r="H28" s="14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row>
    <row r="29" spans="1:47" s="38" customFormat="1" ht="30.9" customHeight="1" x14ac:dyDescent="0.3">
      <c r="A29" s="131"/>
      <c r="B29" s="157" t="s">
        <v>184</v>
      </c>
      <c r="C29" s="158"/>
      <c r="D29" s="146"/>
      <c r="E29" s="146"/>
      <c r="F29" s="147"/>
      <c r="G29" s="147"/>
      <c r="H29" s="148"/>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31"/>
      <c r="AN29" s="131"/>
      <c r="AO29" s="131"/>
      <c r="AP29" s="131"/>
      <c r="AQ29" s="131"/>
      <c r="AR29" s="131"/>
      <c r="AS29" s="131"/>
      <c r="AT29" s="131"/>
      <c r="AU29" s="131"/>
    </row>
    <row r="30" spans="1:47" s="38" customFormat="1" ht="30.9" customHeight="1" x14ac:dyDescent="0.3">
      <c r="A30" s="131"/>
      <c r="B30" s="44" t="s">
        <v>185</v>
      </c>
      <c r="C30" s="35" t="s">
        <v>159</v>
      </c>
      <c r="D30" s="119">
        <v>5.96</v>
      </c>
      <c r="E30" s="52">
        <v>6.04</v>
      </c>
      <c r="F30" s="45">
        <v>5.82</v>
      </c>
      <c r="G30" s="46">
        <v>8.1</v>
      </c>
      <c r="H30" s="47" t="s">
        <v>160</v>
      </c>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31"/>
      <c r="AN30" s="131"/>
      <c r="AO30" s="131"/>
      <c r="AP30" s="131"/>
      <c r="AQ30" s="131"/>
      <c r="AR30" s="131"/>
      <c r="AS30" s="131"/>
      <c r="AT30" s="131"/>
      <c r="AU30" s="131"/>
    </row>
    <row r="31" spans="1:47" s="38" customFormat="1" ht="30.9" customHeight="1" x14ac:dyDescent="0.3">
      <c r="A31" s="131"/>
      <c r="B31" s="55" t="s">
        <v>186</v>
      </c>
      <c r="C31" s="35" t="s">
        <v>159</v>
      </c>
      <c r="D31" s="112">
        <v>1.57</v>
      </c>
      <c r="E31" s="52">
        <v>2.23</v>
      </c>
      <c r="F31" s="12">
        <v>2.02</v>
      </c>
      <c r="G31" s="46">
        <v>8.1</v>
      </c>
      <c r="H31" s="47" t="s">
        <v>160</v>
      </c>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31"/>
      <c r="AN31" s="131"/>
      <c r="AO31" s="131"/>
      <c r="AP31" s="131"/>
      <c r="AQ31" s="131"/>
      <c r="AR31" s="131"/>
      <c r="AS31" s="131"/>
      <c r="AT31" s="131"/>
      <c r="AU31" s="131"/>
    </row>
    <row r="32" spans="1:47" s="38" customFormat="1" ht="30.9" customHeight="1" x14ac:dyDescent="0.3">
      <c r="A32" s="131"/>
      <c r="B32" s="44" t="s">
        <v>187</v>
      </c>
      <c r="C32" s="35" t="s">
        <v>188</v>
      </c>
      <c r="D32" s="112">
        <v>1.06</v>
      </c>
      <c r="E32" s="52">
        <v>0.43</v>
      </c>
      <c r="F32" s="12">
        <v>0.44</v>
      </c>
      <c r="G32" s="46">
        <v>8.1</v>
      </c>
      <c r="H32" s="47" t="s">
        <v>160</v>
      </c>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31"/>
      <c r="AN32" s="131"/>
      <c r="AO32" s="131"/>
      <c r="AP32" s="131"/>
      <c r="AQ32" s="131"/>
      <c r="AR32" s="131"/>
      <c r="AS32" s="131"/>
      <c r="AT32" s="131"/>
      <c r="AU32" s="131"/>
    </row>
    <row r="33" spans="1:47" s="38" customFormat="1" ht="30.9" customHeight="1" x14ac:dyDescent="0.3">
      <c r="A33" s="131"/>
      <c r="B33" s="44" t="s">
        <v>189</v>
      </c>
      <c r="C33" s="35" t="s">
        <v>43</v>
      </c>
      <c r="D33" s="48">
        <v>53230</v>
      </c>
      <c r="E33" s="48">
        <v>39940</v>
      </c>
      <c r="F33" s="48">
        <v>45290</v>
      </c>
      <c r="G33" s="46">
        <v>8.1</v>
      </c>
      <c r="H33" s="47" t="s">
        <v>190</v>
      </c>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31"/>
      <c r="AN33" s="131"/>
      <c r="AO33" s="131"/>
      <c r="AP33" s="131"/>
      <c r="AQ33" s="131"/>
      <c r="AR33" s="131"/>
      <c r="AS33" s="131"/>
      <c r="AT33" s="131"/>
      <c r="AU33" s="131"/>
    </row>
    <row r="34" spans="1:47" s="38" customFormat="1" ht="30.9" customHeight="1" x14ac:dyDescent="0.3">
      <c r="A34" s="131"/>
      <c r="B34" s="44" t="s">
        <v>191</v>
      </c>
      <c r="C34" s="35" t="s">
        <v>43</v>
      </c>
      <c r="D34" s="48">
        <v>13160</v>
      </c>
      <c r="E34" s="48">
        <v>10130</v>
      </c>
      <c r="F34" s="48">
        <v>11020</v>
      </c>
      <c r="G34" s="46">
        <v>8.1</v>
      </c>
      <c r="H34" s="47" t="s">
        <v>190</v>
      </c>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31"/>
      <c r="AN34" s="131"/>
      <c r="AO34" s="131"/>
      <c r="AP34" s="131"/>
      <c r="AQ34" s="131"/>
      <c r="AR34" s="131"/>
      <c r="AS34" s="131"/>
      <c r="AT34" s="131"/>
      <c r="AU34" s="131"/>
    </row>
    <row r="35" spans="1:47" s="38" customFormat="1" ht="30.9" customHeight="1" x14ac:dyDescent="0.3">
      <c r="A35" s="131"/>
      <c r="B35" s="44" t="s">
        <v>192</v>
      </c>
      <c r="C35" s="35" t="s">
        <v>43</v>
      </c>
      <c r="D35" s="48">
        <v>3270</v>
      </c>
      <c r="E35" s="48">
        <v>2430</v>
      </c>
      <c r="F35" s="48">
        <v>1840</v>
      </c>
      <c r="G35" s="46">
        <v>8.1</v>
      </c>
      <c r="H35" s="47" t="s">
        <v>190</v>
      </c>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31"/>
      <c r="AN35" s="131"/>
      <c r="AO35" s="131"/>
      <c r="AP35" s="131"/>
      <c r="AQ35" s="131"/>
      <c r="AR35" s="131"/>
      <c r="AS35" s="131"/>
      <c r="AT35" s="131"/>
      <c r="AU35" s="131"/>
    </row>
    <row r="36" spans="1:47" s="38" customFormat="1" ht="30.9" customHeight="1" x14ac:dyDescent="0.3">
      <c r="A36" s="131"/>
      <c r="B36" s="157" t="s">
        <v>193</v>
      </c>
      <c r="C36" s="158"/>
      <c r="D36" s="146"/>
      <c r="E36" s="146"/>
      <c r="F36" s="147"/>
      <c r="G36" s="147"/>
      <c r="H36" s="148"/>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31"/>
      <c r="AN36" s="131"/>
      <c r="AO36" s="131"/>
      <c r="AP36" s="131"/>
      <c r="AQ36" s="131"/>
      <c r="AR36" s="131"/>
      <c r="AS36" s="131"/>
      <c r="AT36" s="131"/>
      <c r="AU36" s="131"/>
    </row>
    <row r="37" spans="1:47" s="38" customFormat="1" ht="30.9" customHeight="1" x14ac:dyDescent="0.3">
      <c r="A37" s="131"/>
      <c r="B37" s="44" t="s">
        <v>194</v>
      </c>
      <c r="C37" s="35" t="s">
        <v>43</v>
      </c>
      <c r="D37" s="48">
        <v>925349</v>
      </c>
      <c r="E37" s="48">
        <v>853416</v>
      </c>
      <c r="F37" s="48">
        <v>768104</v>
      </c>
      <c r="G37" s="46">
        <v>7.1</v>
      </c>
      <c r="H37" s="47"/>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31"/>
      <c r="AN37" s="131"/>
      <c r="AO37" s="131"/>
      <c r="AP37" s="131"/>
      <c r="AQ37" s="131"/>
      <c r="AR37" s="131"/>
      <c r="AS37" s="131"/>
      <c r="AT37" s="131"/>
      <c r="AU37" s="131"/>
    </row>
    <row r="38" spans="1:47" s="38" customFormat="1" ht="30.9" customHeight="1" x14ac:dyDescent="0.3">
      <c r="A38" s="131"/>
      <c r="B38" s="44" t="s">
        <v>195</v>
      </c>
      <c r="C38" s="35" t="s">
        <v>196</v>
      </c>
      <c r="D38" s="45" t="s">
        <v>197</v>
      </c>
      <c r="E38" s="45" t="s">
        <v>198</v>
      </c>
      <c r="F38" s="45" t="s">
        <v>199</v>
      </c>
      <c r="G38" s="46">
        <v>7.1</v>
      </c>
      <c r="H38" s="47" t="s">
        <v>200</v>
      </c>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31"/>
      <c r="AN38" s="131"/>
      <c r="AO38" s="131"/>
      <c r="AP38" s="131"/>
      <c r="AQ38" s="131"/>
      <c r="AR38" s="131"/>
      <c r="AS38" s="131"/>
      <c r="AT38" s="131"/>
      <c r="AU38" s="131"/>
    </row>
    <row r="39" spans="1:47" s="38" customFormat="1" ht="30.9" customHeight="1" x14ac:dyDescent="0.3">
      <c r="A39" s="131"/>
      <c r="B39" s="44" t="s">
        <v>201</v>
      </c>
      <c r="C39" s="35" t="s">
        <v>202</v>
      </c>
      <c r="D39" s="45" t="s">
        <v>203</v>
      </c>
      <c r="E39" s="45" t="s">
        <v>204</v>
      </c>
      <c r="F39" s="45" t="s">
        <v>205</v>
      </c>
      <c r="G39" s="46">
        <v>7.1</v>
      </c>
      <c r="H39" s="47" t="s">
        <v>200</v>
      </c>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31"/>
      <c r="AN39" s="131"/>
      <c r="AO39" s="131"/>
      <c r="AP39" s="131"/>
      <c r="AQ39" s="131"/>
      <c r="AR39" s="131"/>
      <c r="AS39" s="131"/>
      <c r="AT39" s="131"/>
      <c r="AU39" s="131"/>
    </row>
    <row r="40" spans="1:47" s="38" customFormat="1" ht="30.9" customHeight="1" x14ac:dyDescent="0.3">
      <c r="A40" s="131"/>
      <c r="B40" s="55" t="s">
        <v>206</v>
      </c>
      <c r="C40" s="35" t="s">
        <v>126</v>
      </c>
      <c r="D40" s="45" t="s">
        <v>207</v>
      </c>
      <c r="E40" s="45" t="s">
        <v>208</v>
      </c>
      <c r="F40" s="48">
        <v>8209</v>
      </c>
      <c r="G40" s="46"/>
      <c r="H40" s="47"/>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31"/>
      <c r="AN40" s="131"/>
      <c r="AO40" s="131"/>
      <c r="AP40" s="131"/>
      <c r="AQ40" s="131"/>
      <c r="AR40" s="131"/>
      <c r="AS40" s="131"/>
      <c r="AT40" s="131"/>
      <c r="AU40" s="131"/>
    </row>
    <row r="41" spans="1:47" s="38" customFormat="1" ht="30.9" customHeight="1" x14ac:dyDescent="0.3">
      <c r="A41" s="131"/>
      <c r="B41" s="44" t="s">
        <v>209</v>
      </c>
      <c r="C41" s="35" t="s">
        <v>210</v>
      </c>
      <c r="D41" s="45">
        <v>9.3000000000000007</v>
      </c>
      <c r="E41" s="45">
        <v>9.1999999999999993</v>
      </c>
      <c r="F41" s="45">
        <v>7.8</v>
      </c>
      <c r="G41" s="46">
        <v>9.1</v>
      </c>
      <c r="H41" s="47"/>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31"/>
      <c r="AN41" s="131"/>
      <c r="AO41" s="131"/>
      <c r="AP41" s="131"/>
      <c r="AQ41" s="131"/>
      <c r="AR41" s="131"/>
      <c r="AS41" s="131"/>
      <c r="AT41" s="131"/>
      <c r="AU41" s="131"/>
    </row>
    <row r="42" spans="1:47" s="38" customFormat="1" ht="32.4" customHeight="1" x14ac:dyDescent="0.3">
      <c r="A42" s="131"/>
      <c r="B42" s="55" t="s">
        <v>211</v>
      </c>
      <c r="C42" s="35" t="s">
        <v>43</v>
      </c>
      <c r="D42" s="48" t="s">
        <v>212</v>
      </c>
      <c r="E42" s="48" t="s">
        <v>213</v>
      </c>
      <c r="F42" s="45" t="s">
        <v>214</v>
      </c>
      <c r="G42" s="46"/>
      <c r="H42" s="47"/>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31"/>
      <c r="AN42" s="131"/>
      <c r="AO42" s="131"/>
      <c r="AP42" s="131"/>
      <c r="AQ42" s="131"/>
      <c r="AR42" s="131"/>
      <c r="AS42" s="131"/>
      <c r="AT42" s="131"/>
      <c r="AU42" s="131"/>
    </row>
    <row r="43" spans="1:47" s="38" customFormat="1" ht="32.4" customHeight="1" x14ac:dyDescent="0.3">
      <c r="A43" s="131"/>
      <c r="B43" s="55" t="s">
        <v>215</v>
      </c>
      <c r="C43" s="35" t="s">
        <v>43</v>
      </c>
      <c r="D43" s="78" t="s">
        <v>216</v>
      </c>
      <c r="E43" s="45" t="s">
        <v>217</v>
      </c>
      <c r="F43" s="45" t="s">
        <v>218</v>
      </c>
      <c r="G43" s="49"/>
      <c r="H43" s="47"/>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31"/>
      <c r="AN43" s="131"/>
      <c r="AO43" s="131"/>
      <c r="AP43" s="131"/>
      <c r="AQ43" s="131"/>
      <c r="AR43" s="131"/>
      <c r="AS43" s="131"/>
      <c r="AT43" s="131"/>
      <c r="AU43" s="131"/>
    </row>
    <row r="44" spans="1:47" s="38" customFormat="1" ht="32.4" customHeight="1" x14ac:dyDescent="0.3">
      <c r="A44" s="131"/>
      <c r="B44" s="55" t="s">
        <v>219</v>
      </c>
      <c r="C44" s="35" t="s">
        <v>220</v>
      </c>
      <c r="D44" s="52" t="s">
        <v>221</v>
      </c>
      <c r="E44" s="52" t="s">
        <v>222</v>
      </c>
      <c r="F44" s="12" t="s">
        <v>223</v>
      </c>
      <c r="G44" s="46"/>
      <c r="H44" s="47"/>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31"/>
      <c r="AN44" s="131"/>
      <c r="AO44" s="131"/>
      <c r="AP44" s="131"/>
      <c r="AQ44" s="131"/>
      <c r="AR44" s="131"/>
      <c r="AS44" s="131"/>
      <c r="AT44" s="131"/>
      <c r="AU44" s="131"/>
    </row>
    <row r="45" spans="1:47" s="38" customFormat="1" ht="32.4" customHeight="1" x14ac:dyDescent="0.3">
      <c r="A45" s="131"/>
      <c r="B45" s="157" t="s">
        <v>224</v>
      </c>
      <c r="C45" s="158"/>
      <c r="D45" s="146"/>
      <c r="E45" s="146"/>
      <c r="F45" s="147"/>
      <c r="G45" s="147"/>
      <c r="H45" s="148"/>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31"/>
      <c r="AN45" s="131"/>
      <c r="AO45" s="131"/>
      <c r="AP45" s="131"/>
      <c r="AQ45" s="131"/>
      <c r="AR45" s="131"/>
      <c r="AS45" s="131"/>
      <c r="AT45" s="131"/>
      <c r="AU45" s="131"/>
    </row>
    <row r="46" spans="1:47" s="38" customFormat="1" ht="30.9" customHeight="1" x14ac:dyDescent="0.3">
      <c r="A46" s="131"/>
      <c r="B46" s="44" t="s">
        <v>225</v>
      </c>
      <c r="C46" s="35" t="s">
        <v>63</v>
      </c>
      <c r="D46" s="48">
        <v>10693</v>
      </c>
      <c r="E46" s="48">
        <v>12108</v>
      </c>
      <c r="F46" s="48">
        <v>12645</v>
      </c>
      <c r="G46" s="46">
        <v>7.3</v>
      </c>
      <c r="H46" s="47"/>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31"/>
      <c r="AN46" s="131"/>
      <c r="AO46" s="131"/>
      <c r="AP46" s="131"/>
      <c r="AQ46" s="131"/>
      <c r="AR46" s="131"/>
      <c r="AS46" s="131"/>
      <c r="AT46" s="131"/>
      <c r="AU46" s="131"/>
    </row>
    <row r="47" spans="1:47" s="38" customFormat="1" ht="30.9" customHeight="1" x14ac:dyDescent="0.3">
      <c r="A47" s="131"/>
      <c r="B47" s="44" t="s">
        <v>226</v>
      </c>
      <c r="C47" s="35" t="s">
        <v>227</v>
      </c>
      <c r="D47" s="45">
        <v>168</v>
      </c>
      <c r="E47" s="45">
        <v>200</v>
      </c>
      <c r="F47" s="45">
        <v>218</v>
      </c>
      <c r="G47" s="46">
        <v>7.3</v>
      </c>
      <c r="H47" s="47"/>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31"/>
      <c r="AN47" s="131"/>
      <c r="AO47" s="131"/>
      <c r="AP47" s="131"/>
      <c r="AQ47" s="131"/>
      <c r="AR47" s="131"/>
      <c r="AS47" s="131"/>
      <c r="AT47" s="131"/>
      <c r="AU47" s="131"/>
    </row>
    <row r="48" spans="1:47" s="38" customFormat="1" ht="30.9" customHeight="1" x14ac:dyDescent="0.3">
      <c r="A48" s="131"/>
      <c r="B48" s="55" t="s">
        <v>228</v>
      </c>
      <c r="C48" s="35" t="s">
        <v>43</v>
      </c>
      <c r="D48" s="48">
        <v>200323</v>
      </c>
      <c r="E48" s="48">
        <v>212046</v>
      </c>
      <c r="F48" s="49">
        <v>195058</v>
      </c>
      <c r="G48" s="46">
        <v>7.3</v>
      </c>
      <c r="H48" s="47"/>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31"/>
      <c r="AN48" s="131"/>
      <c r="AO48" s="131"/>
      <c r="AP48" s="131"/>
      <c r="AQ48" s="131"/>
      <c r="AR48" s="131"/>
      <c r="AS48" s="131"/>
      <c r="AT48" s="131"/>
      <c r="AU48" s="131"/>
    </row>
    <row r="49" spans="1:47" s="38" customFormat="1" ht="30.9" customHeight="1" x14ac:dyDescent="0.3">
      <c r="A49" s="131"/>
      <c r="B49" s="44" t="s">
        <v>229</v>
      </c>
      <c r="C49" s="35" t="s">
        <v>230</v>
      </c>
      <c r="D49" s="45">
        <v>0.38</v>
      </c>
      <c r="E49" s="45">
        <v>0.43</v>
      </c>
      <c r="F49" s="45">
        <v>0.47</v>
      </c>
      <c r="G49" s="46">
        <v>7.3</v>
      </c>
      <c r="H49" s="47"/>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31"/>
      <c r="AN49" s="131"/>
      <c r="AO49" s="131"/>
      <c r="AP49" s="131"/>
      <c r="AQ49" s="131"/>
      <c r="AR49" s="131"/>
      <c r="AS49" s="131"/>
      <c r="AT49" s="131"/>
      <c r="AU49" s="131"/>
    </row>
    <row r="50" spans="1:47" s="38" customFormat="1" ht="30.9" customHeight="1" x14ac:dyDescent="0.3">
      <c r="A50" s="131"/>
      <c r="B50" s="44" t="s">
        <v>231</v>
      </c>
      <c r="C50" s="35" t="s">
        <v>230</v>
      </c>
      <c r="D50" s="45">
        <v>0.75</v>
      </c>
      <c r="E50" s="45">
        <v>0.74</v>
      </c>
      <c r="F50" s="84">
        <v>0.7</v>
      </c>
      <c r="G50" s="46">
        <v>7.3</v>
      </c>
      <c r="H50" s="47"/>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31"/>
      <c r="AN50" s="131"/>
      <c r="AO50" s="131"/>
      <c r="AP50" s="131"/>
      <c r="AQ50" s="131"/>
      <c r="AR50" s="131"/>
      <c r="AS50" s="131"/>
      <c r="AT50" s="131"/>
      <c r="AU50" s="131"/>
    </row>
    <row r="51" spans="1:47" s="38" customFormat="1" ht="30.9" customHeight="1" x14ac:dyDescent="0.3">
      <c r="A51" s="131"/>
      <c r="B51" s="55" t="s">
        <v>232</v>
      </c>
      <c r="C51" s="35" t="s">
        <v>63</v>
      </c>
      <c r="D51" s="45">
        <v>8</v>
      </c>
      <c r="E51" s="45">
        <v>9.6</v>
      </c>
      <c r="F51" s="45">
        <v>8.6999999999999993</v>
      </c>
      <c r="G51" s="46">
        <v>7.3</v>
      </c>
      <c r="H51" s="47"/>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31"/>
      <c r="AN51" s="131"/>
      <c r="AO51" s="131"/>
      <c r="AP51" s="131"/>
      <c r="AQ51" s="131"/>
      <c r="AR51" s="131"/>
      <c r="AS51" s="131"/>
      <c r="AT51" s="131"/>
      <c r="AU51" s="131"/>
    </row>
    <row r="52" spans="1:47" s="38" customFormat="1" ht="30.9" customHeight="1" x14ac:dyDescent="0.3">
      <c r="A52" s="131"/>
      <c r="B52" s="157" t="s">
        <v>233</v>
      </c>
      <c r="C52" s="158"/>
      <c r="D52" s="146"/>
      <c r="E52" s="146"/>
      <c r="F52" s="147"/>
      <c r="G52" s="147"/>
      <c r="H52" s="148"/>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31"/>
      <c r="AN52" s="131"/>
      <c r="AO52" s="131"/>
      <c r="AP52" s="131"/>
      <c r="AQ52" s="131"/>
      <c r="AR52" s="131"/>
      <c r="AS52" s="131"/>
      <c r="AT52" s="131"/>
      <c r="AU52" s="131"/>
    </row>
    <row r="53" spans="1:47" s="38" customFormat="1" ht="30.9" customHeight="1" x14ac:dyDescent="0.3">
      <c r="A53" s="131"/>
      <c r="B53" s="55" t="s">
        <v>234</v>
      </c>
      <c r="C53" s="56" t="s">
        <v>63</v>
      </c>
      <c r="D53" s="48">
        <v>10004</v>
      </c>
      <c r="E53" s="48">
        <v>9665</v>
      </c>
      <c r="F53" s="54">
        <v>8799</v>
      </c>
      <c r="G53" s="46">
        <v>7.2</v>
      </c>
      <c r="H53" s="47"/>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31"/>
      <c r="AN53" s="131"/>
      <c r="AO53" s="131"/>
      <c r="AP53" s="131"/>
      <c r="AQ53" s="131"/>
      <c r="AR53" s="131"/>
      <c r="AS53" s="131"/>
      <c r="AT53" s="131"/>
      <c r="AU53" s="131"/>
    </row>
    <row r="54" spans="1:47" s="38" customFormat="1" ht="30.9" customHeight="1" x14ac:dyDescent="0.3">
      <c r="A54" s="131"/>
      <c r="B54" s="55" t="s">
        <v>235</v>
      </c>
      <c r="C54" s="35" t="s">
        <v>236</v>
      </c>
      <c r="D54" s="104">
        <v>11.2</v>
      </c>
      <c r="E54" s="104">
        <v>10.199999999999999</v>
      </c>
      <c r="F54" s="143">
        <v>9.5</v>
      </c>
      <c r="G54" s="46">
        <v>7.2</v>
      </c>
      <c r="H54" s="47"/>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31"/>
      <c r="AN54" s="131"/>
      <c r="AO54" s="131"/>
      <c r="AP54" s="131"/>
      <c r="AQ54" s="131"/>
      <c r="AR54" s="131"/>
      <c r="AS54" s="131"/>
      <c r="AT54" s="131"/>
      <c r="AU54" s="131"/>
    </row>
    <row r="55" spans="1:47" s="38" customFormat="1" ht="30.9" customHeight="1" x14ac:dyDescent="0.3">
      <c r="A55" s="131"/>
      <c r="B55" s="55" t="s">
        <v>237</v>
      </c>
      <c r="C55" s="56" t="s">
        <v>63</v>
      </c>
      <c r="D55" s="104">
        <v>15247</v>
      </c>
      <c r="E55" s="104">
        <v>18341</v>
      </c>
      <c r="F55" s="48">
        <v>14295.788558</v>
      </c>
      <c r="G55" s="46">
        <v>7.1</v>
      </c>
      <c r="H55" s="47"/>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31"/>
      <c r="AN55" s="131"/>
      <c r="AO55" s="131"/>
      <c r="AP55" s="131"/>
      <c r="AQ55" s="131"/>
      <c r="AR55" s="131"/>
      <c r="AS55" s="131"/>
      <c r="AT55" s="131"/>
      <c r="AU55" s="131"/>
    </row>
    <row r="56" spans="1:47" s="38" customFormat="1" ht="30.9" customHeight="1" x14ac:dyDescent="0.3">
      <c r="A56" s="131"/>
      <c r="B56" s="55" t="s">
        <v>238</v>
      </c>
      <c r="C56" s="56" t="s">
        <v>63</v>
      </c>
      <c r="D56" s="54">
        <f>SUM(D55,D53)</f>
        <v>25251</v>
      </c>
      <c r="E56" s="48">
        <v>28006</v>
      </c>
      <c r="F56" s="48">
        <v>23094.488558000001</v>
      </c>
      <c r="G56" s="46">
        <v>7.1</v>
      </c>
      <c r="H56" s="47"/>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31"/>
      <c r="AN56" s="131"/>
      <c r="AO56" s="131"/>
      <c r="AP56" s="131"/>
      <c r="AQ56" s="131"/>
      <c r="AR56" s="131"/>
      <c r="AS56" s="131"/>
      <c r="AT56" s="131"/>
      <c r="AU56" s="131"/>
    </row>
    <row r="57" spans="1:47" s="38" customFormat="1" ht="30.9" customHeight="1" x14ac:dyDescent="0.3">
      <c r="A57" s="131"/>
      <c r="B57" s="55" t="s">
        <v>239</v>
      </c>
      <c r="C57" s="35" t="s">
        <v>40</v>
      </c>
      <c r="D57" s="142">
        <f>100*D53/D56</f>
        <v>39.618232941269653</v>
      </c>
      <c r="E57" s="50">
        <v>34.5</v>
      </c>
      <c r="F57" s="50">
        <v>38.1</v>
      </c>
      <c r="G57" s="46">
        <v>7.2</v>
      </c>
      <c r="H57" s="47"/>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31"/>
      <c r="AN57" s="131"/>
      <c r="AO57" s="131"/>
      <c r="AP57" s="131"/>
      <c r="AQ57" s="131"/>
      <c r="AR57" s="131"/>
      <c r="AS57" s="131"/>
      <c r="AT57" s="131"/>
      <c r="AU57" s="131"/>
    </row>
    <row r="58" spans="1:47" s="38" customFormat="1" ht="30.9" customHeight="1" x14ac:dyDescent="0.3">
      <c r="A58" s="131"/>
      <c r="B58" s="55" t="s">
        <v>240</v>
      </c>
      <c r="C58" s="35" t="s">
        <v>241</v>
      </c>
      <c r="D58" s="54">
        <v>4490</v>
      </c>
      <c r="E58" s="48">
        <v>3930</v>
      </c>
      <c r="F58" s="48">
        <v>3935</v>
      </c>
      <c r="G58" s="46">
        <v>7.2</v>
      </c>
      <c r="H58" s="47"/>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31"/>
      <c r="AN58" s="131"/>
      <c r="AO58" s="131"/>
      <c r="AP58" s="131"/>
      <c r="AQ58" s="131"/>
      <c r="AR58" s="131"/>
      <c r="AS58" s="131"/>
      <c r="AT58" s="131"/>
      <c r="AU58" s="131"/>
    </row>
    <row r="59" spans="1:47" s="38" customFormat="1" ht="30.9" customHeight="1" x14ac:dyDescent="0.3">
      <c r="A59" s="131"/>
      <c r="B59" s="55" t="s">
        <v>242</v>
      </c>
      <c r="C59" s="35" t="s">
        <v>241</v>
      </c>
      <c r="D59" s="54">
        <v>6221</v>
      </c>
      <c r="E59" s="48">
        <v>6841</v>
      </c>
      <c r="F59" s="54">
        <v>5285</v>
      </c>
      <c r="G59" s="46">
        <v>7.1</v>
      </c>
      <c r="H59" s="47"/>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31"/>
      <c r="AN59" s="131"/>
      <c r="AO59" s="131"/>
      <c r="AP59" s="131"/>
      <c r="AQ59" s="131"/>
      <c r="AR59" s="131"/>
      <c r="AS59" s="131"/>
      <c r="AT59" s="131"/>
      <c r="AU59" s="131"/>
    </row>
    <row r="60" spans="1:47" s="38" customFormat="1" ht="30.9" customHeight="1" x14ac:dyDescent="0.3">
      <c r="A60" s="131"/>
      <c r="B60" s="55" t="s">
        <v>243</v>
      </c>
      <c r="C60" s="35" t="s">
        <v>241</v>
      </c>
      <c r="D60" s="54">
        <f>SUM(D58:D59)</f>
        <v>10711</v>
      </c>
      <c r="E60" s="48">
        <v>10771</v>
      </c>
      <c r="F60" s="48">
        <v>9220</v>
      </c>
      <c r="G60" s="46">
        <v>7.1</v>
      </c>
      <c r="H60" s="47"/>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31"/>
      <c r="AN60" s="131"/>
      <c r="AO60" s="131"/>
      <c r="AP60" s="131"/>
      <c r="AQ60" s="131"/>
      <c r="AR60" s="131"/>
      <c r="AS60" s="131"/>
      <c r="AT60" s="131"/>
      <c r="AU60" s="131"/>
    </row>
    <row r="61" spans="1:47" s="38" customFormat="1" ht="33.6" customHeight="1" x14ac:dyDescent="0.3">
      <c r="A61" s="131"/>
      <c r="B61" s="44" t="s">
        <v>244</v>
      </c>
      <c r="C61" s="35" t="s">
        <v>40</v>
      </c>
      <c r="D61" s="142">
        <f>100*D58/D60</f>
        <v>41.919521986742602</v>
      </c>
      <c r="E61" s="50">
        <v>40</v>
      </c>
      <c r="F61" s="51">
        <f>(F58/F60)*100</f>
        <v>42.678958785249463</v>
      </c>
      <c r="G61" s="46">
        <v>7.2</v>
      </c>
      <c r="H61" s="47"/>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31"/>
      <c r="AN61" s="131"/>
      <c r="AO61" s="131"/>
      <c r="AP61" s="131"/>
      <c r="AQ61" s="131"/>
      <c r="AR61" s="131"/>
      <c r="AS61" s="131"/>
      <c r="AT61" s="131"/>
      <c r="AU61" s="131"/>
    </row>
    <row r="62" spans="1:47" s="38" customFormat="1" ht="33.6" customHeight="1" x14ac:dyDescent="0.3">
      <c r="A62" s="131"/>
      <c r="B62" s="173" t="s">
        <v>245</v>
      </c>
      <c r="C62" s="57" t="s">
        <v>210</v>
      </c>
      <c r="D62" s="58">
        <v>2.8</v>
      </c>
      <c r="E62" s="58">
        <v>2.6</v>
      </c>
      <c r="F62" s="58">
        <v>2.4</v>
      </c>
      <c r="G62" s="59">
        <v>7.2</v>
      </c>
      <c r="H62" s="6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31"/>
      <c r="AN62" s="131"/>
      <c r="AO62" s="131"/>
      <c r="AP62" s="131"/>
      <c r="AQ62" s="131"/>
      <c r="AR62" s="131"/>
      <c r="AS62" s="131"/>
      <c r="AT62" s="131"/>
      <c r="AU62" s="131"/>
    </row>
    <row r="63" spans="1:47" s="38" customFormat="1" ht="33.6" customHeight="1" x14ac:dyDescent="0.3">
      <c r="A63" s="131"/>
      <c r="B63" s="126"/>
      <c r="C63" s="121"/>
      <c r="D63" s="61"/>
      <c r="E63" s="61"/>
      <c r="F63" s="127"/>
      <c r="G63" s="128"/>
      <c r="H63" s="128"/>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31"/>
      <c r="AN63" s="131"/>
      <c r="AO63" s="131"/>
      <c r="AP63" s="131"/>
      <c r="AQ63" s="131"/>
      <c r="AR63" s="131"/>
      <c r="AS63" s="131"/>
      <c r="AT63" s="131"/>
      <c r="AU63" s="131"/>
    </row>
    <row r="64" spans="1:47" s="38" customFormat="1" ht="33.6" customHeight="1" x14ac:dyDescent="0.3">
      <c r="A64" s="120">
        <v>1</v>
      </c>
      <c r="B64" s="191" t="s">
        <v>246</v>
      </c>
      <c r="C64" s="191"/>
      <c r="D64" s="191"/>
      <c r="E64" s="191"/>
      <c r="F64" s="191"/>
      <c r="G64" s="191"/>
      <c r="H64" s="191"/>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31"/>
      <c r="AN64" s="131"/>
      <c r="AO64" s="131"/>
      <c r="AP64" s="131"/>
      <c r="AQ64" s="131"/>
      <c r="AR64" s="131"/>
      <c r="AS64" s="131"/>
      <c r="AT64" s="131"/>
      <c r="AU64" s="131"/>
    </row>
    <row r="65" spans="1:47" s="38" customFormat="1" ht="44.25" customHeight="1" x14ac:dyDescent="0.3">
      <c r="A65" s="120">
        <v>2</v>
      </c>
      <c r="B65" s="189" t="s">
        <v>247</v>
      </c>
      <c r="C65" s="189"/>
      <c r="D65" s="189"/>
      <c r="E65" s="189"/>
      <c r="F65" s="189"/>
      <c r="G65" s="189"/>
      <c r="H65" s="189"/>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31"/>
      <c r="AN65" s="131"/>
      <c r="AO65" s="131"/>
      <c r="AP65" s="131"/>
      <c r="AQ65" s="131"/>
      <c r="AR65" s="131"/>
      <c r="AS65" s="131"/>
      <c r="AT65" s="131"/>
      <c r="AU65" s="131"/>
    </row>
    <row r="66" spans="1:47" s="38" customFormat="1" ht="33.6" customHeight="1" x14ac:dyDescent="0.3">
      <c r="A66" s="120">
        <v>3</v>
      </c>
      <c r="B66" s="191" t="s">
        <v>248</v>
      </c>
      <c r="C66" s="192"/>
      <c r="D66" s="192"/>
      <c r="E66" s="192"/>
      <c r="F66" s="192"/>
      <c r="G66" s="192"/>
      <c r="H66" s="192"/>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31"/>
      <c r="AN66" s="131"/>
      <c r="AO66" s="131"/>
      <c r="AP66" s="131"/>
      <c r="AQ66" s="131"/>
      <c r="AR66" s="131"/>
      <c r="AS66" s="131"/>
      <c r="AT66" s="131"/>
      <c r="AU66" s="131"/>
    </row>
    <row r="67" spans="1:47" s="38" customFormat="1" ht="33.6" customHeight="1" x14ac:dyDescent="0.3">
      <c r="A67" s="120">
        <v>4</v>
      </c>
      <c r="B67" s="191" t="s">
        <v>249</v>
      </c>
      <c r="C67" s="191"/>
      <c r="D67" s="191"/>
      <c r="E67" s="191"/>
      <c r="F67" s="191"/>
      <c r="G67" s="191"/>
      <c r="H67" s="191"/>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31"/>
      <c r="AN67" s="131"/>
      <c r="AO67" s="131"/>
      <c r="AP67" s="131"/>
      <c r="AQ67" s="131"/>
      <c r="AR67" s="131"/>
      <c r="AS67" s="131"/>
      <c r="AT67" s="131"/>
      <c r="AU67" s="131"/>
    </row>
    <row r="68" spans="1:47" s="38" customFormat="1" ht="33.6" customHeight="1" x14ac:dyDescent="0.3">
      <c r="A68" s="120">
        <v>5</v>
      </c>
      <c r="B68" s="191" t="s">
        <v>250</v>
      </c>
      <c r="C68" s="191"/>
      <c r="D68" s="191"/>
      <c r="E68" s="191"/>
      <c r="F68" s="191"/>
      <c r="G68" s="191"/>
      <c r="H68" s="191"/>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31"/>
      <c r="AN68" s="131"/>
      <c r="AO68" s="131"/>
      <c r="AP68" s="131"/>
      <c r="AQ68" s="131"/>
      <c r="AR68" s="131"/>
      <c r="AS68" s="131"/>
      <c r="AT68" s="131"/>
      <c r="AU68" s="131"/>
    </row>
    <row r="69" spans="1:47" s="38" customFormat="1" ht="33.6" customHeight="1" x14ac:dyDescent="0.3">
      <c r="A69" s="120">
        <v>6</v>
      </c>
      <c r="B69" s="102" t="s">
        <v>251</v>
      </c>
      <c r="C69" s="102"/>
      <c r="D69" s="102"/>
      <c r="E69" s="102"/>
      <c r="F69" s="102"/>
      <c r="G69" s="102"/>
      <c r="H69" s="102"/>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31"/>
      <c r="AN69" s="131"/>
      <c r="AO69" s="131"/>
      <c r="AP69" s="131"/>
      <c r="AQ69" s="131"/>
      <c r="AR69" s="131"/>
      <c r="AS69" s="131"/>
      <c r="AT69" s="131"/>
      <c r="AU69" s="131"/>
    </row>
    <row r="70" spans="1:47" s="38" customFormat="1" ht="33.6" customHeight="1" x14ac:dyDescent="0.3">
      <c r="A70" s="120">
        <v>7</v>
      </c>
      <c r="B70" s="191" t="s">
        <v>252</v>
      </c>
      <c r="C70" s="191"/>
      <c r="D70" s="191"/>
      <c r="E70" s="191"/>
      <c r="F70" s="191"/>
      <c r="G70" s="191"/>
      <c r="H70" s="191"/>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31"/>
      <c r="AN70" s="131"/>
      <c r="AO70" s="131"/>
      <c r="AP70" s="131"/>
      <c r="AQ70" s="131"/>
      <c r="AR70" s="131"/>
      <c r="AS70" s="131"/>
      <c r="AT70" s="131"/>
      <c r="AU70" s="131"/>
    </row>
    <row r="71" spans="1:47" s="38" customFormat="1" ht="33.6" customHeight="1" x14ac:dyDescent="0.3">
      <c r="A71" s="120">
        <v>8</v>
      </c>
      <c r="B71" s="102" t="s">
        <v>253</v>
      </c>
      <c r="C71" s="102"/>
      <c r="D71" s="102"/>
      <c r="E71" s="102"/>
      <c r="F71" s="102"/>
      <c r="G71" s="102"/>
      <c r="H71" s="102"/>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31"/>
      <c r="AN71" s="131"/>
      <c r="AO71" s="131"/>
      <c r="AP71" s="131"/>
      <c r="AQ71" s="131"/>
      <c r="AR71" s="131"/>
      <c r="AS71" s="131"/>
      <c r="AT71" s="131"/>
      <c r="AU71" s="131"/>
    </row>
    <row r="72" spans="1:47" s="38" customFormat="1" ht="33.6" customHeight="1" x14ac:dyDescent="0.3">
      <c r="A72" s="120">
        <v>9</v>
      </c>
      <c r="B72" s="102" t="s">
        <v>254</v>
      </c>
      <c r="C72" s="100"/>
      <c r="D72" s="102"/>
      <c r="E72" s="102"/>
      <c r="F72" s="102"/>
      <c r="G72" s="102"/>
      <c r="H72" s="102"/>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31"/>
      <c r="AN72" s="131"/>
      <c r="AO72" s="131"/>
      <c r="AP72" s="131"/>
      <c r="AQ72" s="131"/>
      <c r="AR72" s="131"/>
      <c r="AS72" s="131"/>
      <c r="AT72" s="131"/>
      <c r="AU72" s="131"/>
    </row>
    <row r="73" spans="1:47" s="38" customFormat="1" ht="33.6" customHeight="1" x14ac:dyDescent="0.3">
      <c r="A73" s="120">
        <v>10</v>
      </c>
      <c r="B73" s="102" t="s">
        <v>255</v>
      </c>
      <c r="C73" s="100"/>
      <c r="D73" s="102"/>
      <c r="E73" s="102"/>
      <c r="F73" s="102"/>
      <c r="G73" s="102"/>
      <c r="H73" s="102"/>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31"/>
      <c r="AN73" s="131"/>
      <c r="AO73" s="131"/>
      <c r="AP73" s="131"/>
      <c r="AQ73" s="131"/>
      <c r="AR73" s="131"/>
      <c r="AS73" s="131"/>
      <c r="AT73" s="131"/>
      <c r="AU73" s="131"/>
    </row>
    <row r="74" spans="1:47" s="38" customFormat="1" ht="37.5" customHeight="1" x14ac:dyDescent="0.3">
      <c r="A74" s="138">
        <v>11</v>
      </c>
      <c r="B74" s="189" t="s">
        <v>256</v>
      </c>
      <c r="C74" s="189"/>
      <c r="D74" s="189"/>
      <c r="E74" s="189"/>
      <c r="F74" s="189"/>
      <c r="G74" s="189"/>
      <c r="H74" s="189"/>
      <c r="I74" s="120"/>
      <c r="J74" s="120"/>
      <c r="K74" s="131"/>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31"/>
      <c r="AN74" s="131"/>
      <c r="AO74" s="131"/>
      <c r="AP74" s="131"/>
      <c r="AQ74" s="131"/>
      <c r="AR74" s="131"/>
      <c r="AS74" s="131"/>
      <c r="AT74" s="131"/>
      <c r="AU74" s="131"/>
    </row>
    <row r="75" spans="1:47" s="38" customFormat="1" ht="33.6" customHeight="1" x14ac:dyDescent="0.3">
      <c r="A75" s="120">
        <v>12</v>
      </c>
      <c r="B75" s="102" t="s">
        <v>257</v>
      </c>
      <c r="C75" s="100"/>
      <c r="D75" s="100"/>
      <c r="E75" s="100"/>
      <c r="F75" s="100"/>
      <c r="G75" s="100"/>
      <c r="H75" s="10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31"/>
      <c r="AN75" s="131"/>
      <c r="AO75" s="131"/>
      <c r="AP75" s="131"/>
      <c r="AQ75" s="131"/>
      <c r="AR75" s="131"/>
      <c r="AS75" s="131"/>
      <c r="AT75" s="131"/>
      <c r="AU75" s="131"/>
    </row>
    <row r="76" spans="1:47" s="38" customFormat="1" ht="33.6" customHeight="1" x14ac:dyDescent="0.3">
      <c r="A76" s="138">
        <v>13</v>
      </c>
      <c r="B76" s="189" t="s">
        <v>258</v>
      </c>
      <c r="C76" s="189"/>
      <c r="D76" s="189"/>
      <c r="E76" s="189"/>
      <c r="F76" s="189"/>
      <c r="G76" s="189"/>
      <c r="H76" s="189"/>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31"/>
      <c r="AN76" s="131"/>
      <c r="AO76" s="131"/>
      <c r="AP76" s="131"/>
      <c r="AQ76" s="131"/>
      <c r="AR76" s="131"/>
      <c r="AS76" s="131"/>
      <c r="AT76" s="131"/>
      <c r="AU76" s="131"/>
    </row>
    <row r="77" spans="1:47" s="38" customFormat="1" ht="39" customHeight="1" x14ac:dyDescent="0.3">
      <c r="A77" s="120">
        <v>14</v>
      </c>
      <c r="B77" s="189" t="s">
        <v>259</v>
      </c>
      <c r="C77" s="189"/>
      <c r="D77" s="189"/>
      <c r="E77" s="189"/>
      <c r="F77" s="189"/>
      <c r="G77" s="189"/>
      <c r="H77" s="189"/>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31"/>
      <c r="AN77" s="131"/>
      <c r="AO77" s="131"/>
      <c r="AP77" s="131"/>
      <c r="AQ77" s="131"/>
      <c r="AR77" s="131"/>
      <c r="AS77" s="131"/>
      <c r="AT77" s="131"/>
      <c r="AU77" s="131"/>
    </row>
    <row r="78" spans="1:47" s="38" customFormat="1" ht="33.6" customHeight="1" x14ac:dyDescent="0.3">
      <c r="A78" s="138">
        <v>15</v>
      </c>
      <c r="B78" s="102" t="s">
        <v>260</v>
      </c>
      <c r="C78" s="102"/>
      <c r="D78" s="102"/>
      <c r="E78" s="102"/>
      <c r="F78" s="102"/>
      <c r="G78" s="102"/>
      <c r="H78" s="102"/>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31"/>
      <c r="AN78" s="131"/>
      <c r="AO78" s="131"/>
      <c r="AP78" s="131"/>
      <c r="AQ78" s="131"/>
      <c r="AR78" s="131"/>
      <c r="AS78" s="131"/>
      <c r="AT78" s="131"/>
      <c r="AU78" s="131"/>
    </row>
    <row r="79" spans="1:47" s="38" customFormat="1" ht="33.6" customHeight="1" x14ac:dyDescent="0.3">
      <c r="A79" s="120">
        <v>16</v>
      </c>
      <c r="B79" s="189" t="s">
        <v>261</v>
      </c>
      <c r="C79" s="189"/>
      <c r="D79" s="189"/>
      <c r="E79" s="189"/>
      <c r="F79" s="189"/>
      <c r="G79" s="189"/>
      <c r="H79" s="189"/>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31"/>
      <c r="AN79" s="131"/>
      <c r="AO79" s="131"/>
      <c r="AP79" s="131"/>
      <c r="AQ79" s="131"/>
      <c r="AR79" s="131"/>
      <c r="AS79" s="131"/>
      <c r="AT79" s="131"/>
      <c r="AU79" s="131"/>
    </row>
    <row r="80" spans="1:47" s="38" customFormat="1" ht="57" customHeight="1" x14ac:dyDescent="0.3">
      <c r="A80" s="138">
        <v>17</v>
      </c>
      <c r="B80" s="189" t="s">
        <v>262</v>
      </c>
      <c r="C80" s="189"/>
      <c r="D80" s="189"/>
      <c r="E80" s="189"/>
      <c r="F80" s="189"/>
      <c r="G80" s="189"/>
      <c r="H80" s="189"/>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31"/>
      <c r="AN80" s="131"/>
      <c r="AO80" s="131"/>
      <c r="AP80" s="131"/>
      <c r="AQ80" s="131"/>
      <c r="AR80" s="131"/>
      <c r="AS80" s="131"/>
      <c r="AT80" s="131"/>
      <c r="AU80" s="131"/>
    </row>
    <row r="81" spans="1:47" s="38" customFormat="1" ht="39.75" customHeight="1" x14ac:dyDescent="0.3">
      <c r="A81" s="120">
        <v>18</v>
      </c>
      <c r="B81" s="191" t="s">
        <v>263</v>
      </c>
      <c r="C81" s="191"/>
      <c r="D81" s="191"/>
      <c r="E81" s="191"/>
      <c r="F81" s="191"/>
      <c r="G81" s="191"/>
      <c r="H81" s="191"/>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31"/>
      <c r="AN81" s="131"/>
      <c r="AO81" s="131"/>
      <c r="AP81" s="131"/>
      <c r="AQ81" s="131"/>
      <c r="AR81" s="131"/>
      <c r="AS81" s="131"/>
      <c r="AT81" s="131"/>
      <c r="AU81" s="131"/>
    </row>
    <row r="82" spans="1:47" s="38" customFormat="1" ht="33.6" customHeight="1" x14ac:dyDescent="0.3">
      <c r="A82" s="138">
        <v>19</v>
      </c>
      <c r="B82" s="191" t="s">
        <v>264</v>
      </c>
      <c r="C82" s="191"/>
      <c r="D82" s="191"/>
      <c r="E82" s="191"/>
      <c r="F82" s="191"/>
      <c r="G82" s="191"/>
      <c r="H82" s="191"/>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31"/>
      <c r="AN82" s="131"/>
      <c r="AO82" s="131"/>
      <c r="AP82" s="131"/>
      <c r="AQ82" s="131"/>
      <c r="AR82" s="131"/>
      <c r="AS82" s="131"/>
      <c r="AT82" s="131"/>
      <c r="AU82" s="131"/>
    </row>
    <row r="83" spans="1:47" s="38" customFormat="1" ht="61.5" customHeight="1" x14ac:dyDescent="0.3">
      <c r="A83" s="120">
        <v>20</v>
      </c>
      <c r="B83" s="189" t="s">
        <v>265</v>
      </c>
      <c r="C83" s="191"/>
      <c r="D83" s="191"/>
      <c r="E83" s="191"/>
      <c r="F83" s="191"/>
      <c r="G83" s="191"/>
      <c r="H83" s="191"/>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31"/>
      <c r="AN83" s="131"/>
      <c r="AO83" s="131"/>
      <c r="AP83" s="131"/>
      <c r="AQ83" s="131"/>
      <c r="AR83" s="131"/>
      <c r="AS83" s="131"/>
      <c r="AT83" s="131"/>
      <c r="AU83" s="131"/>
    </row>
    <row r="84" spans="1:47" s="38" customFormat="1" ht="39" customHeight="1" x14ac:dyDescent="0.3">
      <c r="A84" s="138">
        <v>21</v>
      </c>
      <c r="B84" s="189" t="s">
        <v>266</v>
      </c>
      <c r="C84" s="191"/>
      <c r="D84" s="191"/>
      <c r="E84" s="191"/>
      <c r="F84" s="191"/>
      <c r="G84" s="191"/>
      <c r="H84" s="191"/>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31"/>
      <c r="AN84" s="131"/>
      <c r="AO84" s="131"/>
      <c r="AP84" s="131"/>
      <c r="AQ84" s="131"/>
      <c r="AR84" s="131"/>
      <c r="AS84" s="131"/>
      <c r="AT84" s="131"/>
      <c r="AU84" s="131"/>
    </row>
    <row r="85" spans="1:47" s="38" customFormat="1" ht="39" customHeight="1" x14ac:dyDescent="0.3">
      <c r="A85" s="120">
        <v>22</v>
      </c>
      <c r="B85" s="189" t="s">
        <v>267</v>
      </c>
      <c r="C85" s="191"/>
      <c r="D85" s="191"/>
      <c r="E85" s="191"/>
      <c r="F85" s="191"/>
      <c r="G85" s="191"/>
      <c r="H85" s="191"/>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31"/>
      <c r="AN85" s="131"/>
      <c r="AO85" s="131"/>
      <c r="AP85" s="131"/>
      <c r="AQ85" s="131"/>
      <c r="AR85" s="131"/>
      <c r="AS85" s="131"/>
      <c r="AT85" s="131"/>
      <c r="AU85" s="131"/>
    </row>
    <row r="86" spans="1:47" ht="39" customHeight="1" x14ac:dyDescent="0.3">
      <c r="A86" s="138">
        <v>23</v>
      </c>
      <c r="B86" s="189" t="s">
        <v>268</v>
      </c>
      <c r="C86" s="191"/>
      <c r="D86" s="191"/>
      <c r="E86" s="191"/>
      <c r="F86" s="191"/>
      <c r="G86" s="191"/>
      <c r="H86" s="191"/>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row>
    <row r="87" spans="1:47" ht="33.6" customHeight="1" x14ac:dyDescent="0.3">
      <c r="A87" s="120">
        <v>24</v>
      </c>
      <c r="B87" s="189" t="s">
        <v>269</v>
      </c>
      <c r="C87" s="191"/>
      <c r="D87" s="191"/>
      <c r="E87" s="191"/>
      <c r="F87" s="191"/>
      <c r="G87" s="191"/>
      <c r="H87" s="191"/>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row>
    <row r="88" spans="1:47" ht="17.399999999999999" x14ac:dyDescent="0.3">
      <c r="A88" s="138">
        <v>25</v>
      </c>
      <c r="B88" s="191" t="s">
        <v>270</v>
      </c>
      <c r="C88" s="191"/>
      <c r="D88" s="191"/>
      <c r="E88" s="191"/>
      <c r="F88" s="191"/>
      <c r="G88" s="191"/>
      <c r="H88" s="191"/>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row>
    <row r="89" spans="1:47" ht="13.8" x14ac:dyDescent="0.3">
      <c r="A89" s="120"/>
      <c r="B89" s="120"/>
      <c r="C89" s="129"/>
      <c r="D89" s="85"/>
      <c r="E89" s="85"/>
      <c r="F89" s="130"/>
      <c r="G89" s="128"/>
      <c r="H89" s="128"/>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row>
    <row r="90" spans="1:47" ht="13.8" x14ac:dyDescent="0.25">
      <c r="A90" s="120"/>
      <c r="B90" s="122"/>
      <c r="C90" s="121"/>
      <c r="F90" s="127"/>
      <c r="G90" s="128"/>
      <c r="H90" s="128"/>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row>
    <row r="91" spans="1:47" ht="13.8" x14ac:dyDescent="0.25">
      <c r="A91" s="120"/>
      <c r="B91" s="122"/>
      <c r="C91" s="121"/>
      <c r="F91" s="127"/>
      <c r="G91" s="128"/>
      <c r="H91" s="128"/>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row>
    <row r="92" spans="1:47" ht="13.8" x14ac:dyDescent="0.25">
      <c r="A92" s="120"/>
      <c r="B92" s="122"/>
      <c r="C92" s="121"/>
      <c r="F92" s="127"/>
      <c r="G92" s="128"/>
      <c r="H92" s="128"/>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row>
    <row r="93" spans="1:47" ht="13.8" x14ac:dyDescent="0.25">
      <c r="A93" s="120"/>
      <c r="B93" s="122"/>
      <c r="C93" s="121"/>
      <c r="F93" s="127"/>
      <c r="G93" s="128"/>
      <c r="H93" s="128"/>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row>
    <row r="94" spans="1:47" ht="13.8" x14ac:dyDescent="0.25">
      <c r="A94" s="120"/>
      <c r="B94" s="122"/>
      <c r="C94" s="121"/>
      <c r="F94" s="127"/>
      <c r="G94" s="128"/>
      <c r="H94" s="128"/>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row>
    <row r="95" spans="1:47" ht="13.8" x14ac:dyDescent="0.25">
      <c r="A95" s="120"/>
      <c r="B95" s="122"/>
      <c r="C95" s="121"/>
      <c r="F95" s="127"/>
      <c r="G95" s="128"/>
      <c r="H95" s="128"/>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row>
    <row r="96" spans="1:47" ht="13.8" x14ac:dyDescent="0.25">
      <c r="A96" s="120"/>
      <c r="B96" s="122"/>
      <c r="C96" s="121"/>
      <c r="F96" s="127"/>
      <c r="G96" s="128"/>
      <c r="H96" s="128"/>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row>
    <row r="97" spans="1:47" ht="13.8" x14ac:dyDescent="0.25">
      <c r="A97" s="120"/>
      <c r="B97" s="122"/>
      <c r="C97" s="121"/>
      <c r="F97" s="127"/>
      <c r="G97" s="128"/>
      <c r="H97" s="128"/>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row>
    <row r="98" spans="1:47" ht="13.8" x14ac:dyDescent="0.25">
      <c r="A98" s="120"/>
      <c r="B98" s="122"/>
      <c r="C98" s="121"/>
      <c r="F98" s="127"/>
      <c r="G98" s="128"/>
      <c r="H98" s="128"/>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row>
    <row r="99" spans="1:47" ht="13.8" x14ac:dyDescent="0.25">
      <c r="A99" s="120"/>
      <c r="B99" s="122"/>
      <c r="C99" s="121"/>
      <c r="F99" s="127"/>
      <c r="G99" s="128"/>
      <c r="H99" s="128"/>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row>
    <row r="100" spans="1:47" ht="13.8" x14ac:dyDescent="0.25">
      <c r="A100" s="120"/>
      <c r="B100" s="122"/>
      <c r="C100" s="121"/>
      <c r="F100" s="127"/>
      <c r="G100" s="128"/>
      <c r="H100" s="128"/>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row>
    <row r="101" spans="1:47" ht="13.8" x14ac:dyDescent="0.25">
      <c r="A101" s="120"/>
      <c r="B101" s="122"/>
      <c r="C101" s="121"/>
      <c r="F101" s="127"/>
      <c r="G101" s="128"/>
      <c r="H101" s="128"/>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row>
    <row r="102" spans="1:47" ht="13.8" x14ac:dyDescent="0.25">
      <c r="A102" s="120"/>
      <c r="B102" s="122"/>
      <c r="C102" s="121"/>
      <c r="F102" s="127"/>
      <c r="G102" s="128"/>
      <c r="H102" s="128"/>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row>
    <row r="103" spans="1:47" ht="13.8" x14ac:dyDescent="0.25">
      <c r="A103" s="120"/>
      <c r="B103" s="122"/>
      <c r="C103" s="121"/>
      <c r="F103" s="127"/>
      <c r="G103" s="128"/>
      <c r="H103" s="128"/>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row>
    <row r="104" spans="1:47" ht="13.8" x14ac:dyDescent="0.25">
      <c r="A104" s="120"/>
      <c r="B104" s="122"/>
      <c r="C104" s="121"/>
      <c r="F104" s="127"/>
      <c r="G104" s="128"/>
      <c r="H104" s="128"/>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row>
    <row r="105" spans="1:47" ht="13.8" x14ac:dyDescent="0.25">
      <c r="A105" s="120"/>
      <c r="B105" s="122"/>
      <c r="C105" s="121"/>
      <c r="F105" s="127"/>
      <c r="G105" s="128"/>
      <c r="H105" s="128"/>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row>
    <row r="106" spans="1:47" ht="13.8" x14ac:dyDescent="0.25">
      <c r="A106" s="120"/>
      <c r="B106" s="122"/>
      <c r="C106" s="121"/>
      <c r="F106" s="127"/>
      <c r="G106" s="128"/>
      <c r="H106" s="128"/>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row>
    <row r="107" spans="1:47" ht="13.8" x14ac:dyDescent="0.25">
      <c r="A107" s="120"/>
      <c r="B107" s="122"/>
      <c r="C107" s="121"/>
      <c r="F107" s="127"/>
      <c r="G107" s="128"/>
      <c r="H107" s="128"/>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row>
    <row r="108" spans="1:47" ht="13.8" x14ac:dyDescent="0.25">
      <c r="A108" s="120"/>
      <c r="B108" s="122"/>
      <c r="C108" s="121"/>
      <c r="F108" s="127"/>
      <c r="G108" s="128"/>
      <c r="H108" s="128"/>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row>
    <row r="109" spans="1:47" ht="13.8" x14ac:dyDescent="0.25">
      <c r="A109" s="120"/>
      <c r="B109" s="122"/>
      <c r="C109" s="121"/>
      <c r="F109" s="127"/>
      <c r="G109" s="128"/>
      <c r="H109" s="128"/>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0"/>
      <c r="AP109" s="120"/>
      <c r="AQ109" s="120"/>
      <c r="AR109" s="120"/>
      <c r="AS109" s="120"/>
      <c r="AT109" s="120"/>
      <c r="AU109" s="120"/>
    </row>
    <row r="110" spans="1:47" ht="13.8" x14ac:dyDescent="0.25">
      <c r="A110" s="120"/>
      <c r="B110" s="122"/>
      <c r="C110" s="121"/>
      <c r="F110" s="127"/>
      <c r="G110" s="128"/>
      <c r="H110" s="128"/>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row>
    <row r="111" spans="1:47" ht="13.8" x14ac:dyDescent="0.25">
      <c r="A111" s="120"/>
      <c r="B111" s="122"/>
      <c r="C111" s="121"/>
      <c r="F111" s="127"/>
      <c r="G111" s="128"/>
      <c r="H111" s="128"/>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row>
    <row r="112" spans="1:47" ht="13.8" x14ac:dyDescent="0.25">
      <c r="A112" s="120"/>
      <c r="B112" s="122"/>
      <c r="C112" s="121"/>
      <c r="F112" s="127"/>
      <c r="G112" s="128"/>
      <c r="H112" s="128"/>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row>
    <row r="113" spans="1:47" ht="13.8" x14ac:dyDescent="0.25">
      <c r="A113" s="120"/>
      <c r="B113" s="122"/>
      <c r="C113" s="121"/>
      <c r="F113" s="127"/>
      <c r="G113" s="128"/>
      <c r="H113" s="128"/>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row>
    <row r="114" spans="1:47" ht="13.8" x14ac:dyDescent="0.25">
      <c r="A114" s="120"/>
      <c r="B114" s="122"/>
      <c r="C114" s="121"/>
      <c r="F114" s="127"/>
      <c r="G114" s="128"/>
      <c r="H114" s="128"/>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row>
    <row r="115" spans="1:47" ht="13.8" x14ac:dyDescent="0.25">
      <c r="A115" s="120"/>
      <c r="B115" s="122"/>
      <c r="C115" s="121"/>
      <c r="F115" s="127"/>
      <c r="G115" s="128"/>
      <c r="H115" s="128"/>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row>
    <row r="116" spans="1:47" ht="13.8" x14ac:dyDescent="0.25">
      <c r="A116" s="120"/>
      <c r="B116" s="122"/>
      <c r="C116" s="121"/>
      <c r="F116" s="127"/>
      <c r="G116" s="128"/>
      <c r="H116" s="128"/>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row>
    <row r="117" spans="1:47" ht="13.8" x14ac:dyDescent="0.25">
      <c r="A117" s="120"/>
      <c r="B117" s="122"/>
      <c r="C117" s="121"/>
      <c r="F117" s="127"/>
      <c r="G117" s="128"/>
      <c r="H117" s="128"/>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row>
    <row r="118" spans="1:47" ht="13.8" x14ac:dyDescent="0.25">
      <c r="A118" s="120"/>
      <c r="B118" s="122"/>
      <c r="C118" s="121"/>
      <c r="F118" s="127"/>
      <c r="G118" s="128"/>
      <c r="H118" s="128"/>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row>
    <row r="119" spans="1:47" ht="13.8" x14ac:dyDescent="0.25">
      <c r="A119" s="120"/>
      <c r="B119" s="122"/>
      <c r="C119" s="121"/>
      <c r="F119" s="127"/>
      <c r="G119" s="128"/>
      <c r="H119" s="128"/>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row>
    <row r="120" spans="1:47" ht="13.8" x14ac:dyDescent="0.25">
      <c r="A120" s="120"/>
      <c r="B120" s="122"/>
      <c r="C120" s="121"/>
      <c r="F120" s="127"/>
      <c r="G120" s="128"/>
      <c r="H120" s="128"/>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row>
    <row r="121" spans="1:47" ht="13.8" x14ac:dyDescent="0.25">
      <c r="A121" s="120"/>
      <c r="B121" s="122"/>
      <c r="C121" s="121"/>
      <c r="F121" s="127"/>
      <c r="G121" s="128"/>
      <c r="H121" s="128"/>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row>
    <row r="122" spans="1:47" ht="13.8" x14ac:dyDescent="0.25">
      <c r="A122" s="120"/>
      <c r="B122" s="122"/>
      <c r="C122" s="121"/>
      <c r="F122" s="127"/>
      <c r="G122" s="128"/>
      <c r="H122" s="128"/>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row>
    <row r="123" spans="1:47" ht="13.8" x14ac:dyDescent="0.25">
      <c r="A123" s="120"/>
      <c r="B123" s="122"/>
      <c r="C123" s="121"/>
      <c r="F123" s="127"/>
      <c r="G123" s="128"/>
      <c r="H123" s="128"/>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0"/>
      <c r="AN123" s="120"/>
      <c r="AO123" s="120"/>
      <c r="AP123" s="120"/>
      <c r="AQ123" s="120"/>
      <c r="AR123" s="120"/>
      <c r="AS123" s="120"/>
      <c r="AT123" s="120"/>
      <c r="AU123" s="120"/>
    </row>
    <row r="124" spans="1:47" ht="13.8" x14ac:dyDescent="0.25">
      <c r="A124" s="120"/>
      <c r="B124" s="122"/>
      <c r="C124" s="121"/>
      <c r="F124" s="127"/>
      <c r="G124" s="128"/>
      <c r="H124" s="128"/>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c r="AH124" s="120"/>
      <c r="AI124" s="120"/>
      <c r="AJ124" s="120"/>
      <c r="AK124" s="120"/>
      <c r="AL124" s="120"/>
      <c r="AM124" s="120"/>
      <c r="AN124" s="120"/>
      <c r="AO124" s="120"/>
      <c r="AP124" s="120"/>
      <c r="AQ124" s="120"/>
      <c r="AR124" s="120"/>
      <c r="AS124" s="120"/>
      <c r="AT124" s="120"/>
      <c r="AU124" s="120"/>
    </row>
    <row r="125" spans="1:47" ht="13.8" x14ac:dyDescent="0.3">
      <c r="A125" s="120"/>
      <c r="B125" s="126"/>
      <c r="C125" s="121"/>
      <c r="F125" s="127"/>
      <c r="G125" s="128"/>
      <c r="H125" s="128"/>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row>
    <row r="126" spans="1:47" ht="13.8" x14ac:dyDescent="0.3">
      <c r="A126" s="120"/>
      <c r="B126" s="126"/>
      <c r="C126" s="121"/>
      <c r="F126" s="127"/>
      <c r="G126" s="128"/>
      <c r="H126" s="128"/>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row>
    <row r="127" spans="1:47" ht="14.25" customHeight="1" x14ac:dyDescent="0.3">
      <c r="A127" s="120"/>
      <c r="B127" s="126"/>
      <c r="C127" s="121"/>
      <c r="F127" s="127"/>
      <c r="G127" s="128"/>
      <c r="H127" s="128"/>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row>
    <row r="128" spans="1:47" ht="14.25" customHeight="1" x14ac:dyDescent="0.3">
      <c r="A128" s="120"/>
      <c r="B128" s="126"/>
      <c r="C128" s="121"/>
      <c r="F128" s="127"/>
      <c r="G128" s="128"/>
      <c r="H128" s="128"/>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c r="AU128" s="120"/>
    </row>
    <row r="129" spans="1:47" ht="14.25" customHeight="1" x14ac:dyDescent="0.3">
      <c r="A129" s="120"/>
      <c r="B129" s="126"/>
      <c r="C129" s="121"/>
      <c r="F129" s="127"/>
      <c r="G129" s="128"/>
      <c r="H129" s="128"/>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c r="AL129" s="120"/>
      <c r="AM129" s="120"/>
      <c r="AN129" s="120"/>
      <c r="AO129" s="120"/>
      <c r="AP129" s="120"/>
      <c r="AQ129" s="120"/>
      <c r="AR129" s="120"/>
      <c r="AS129" s="120"/>
      <c r="AT129" s="120"/>
      <c r="AU129" s="120"/>
    </row>
    <row r="130" spans="1:47" ht="14.25" customHeight="1" x14ac:dyDescent="0.3">
      <c r="A130" s="120"/>
      <c r="B130" s="126"/>
      <c r="C130" s="121"/>
      <c r="F130" s="127"/>
      <c r="G130" s="128"/>
      <c r="H130" s="128"/>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c r="AH130" s="120"/>
      <c r="AI130" s="120"/>
      <c r="AJ130" s="120"/>
      <c r="AK130" s="120"/>
      <c r="AL130" s="120"/>
      <c r="AM130" s="120"/>
      <c r="AN130" s="120"/>
      <c r="AO130" s="120"/>
      <c r="AP130" s="120"/>
      <c r="AQ130" s="120"/>
      <c r="AR130" s="120"/>
      <c r="AS130" s="120"/>
      <c r="AT130" s="120"/>
      <c r="AU130" s="120"/>
    </row>
    <row r="131" spans="1:47" ht="14.25" customHeight="1" x14ac:dyDescent="0.3">
      <c r="A131" s="120"/>
      <c r="B131" s="126"/>
      <c r="C131" s="121"/>
      <c r="F131" s="127"/>
      <c r="G131" s="128"/>
      <c r="H131" s="128"/>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0"/>
    </row>
    <row r="132" spans="1:47" ht="14.25" customHeight="1" x14ac:dyDescent="0.3">
      <c r="A132" s="120"/>
      <c r="B132" s="126"/>
      <c r="C132" s="121"/>
      <c r="F132" s="127"/>
      <c r="G132" s="128"/>
      <c r="H132" s="128"/>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c r="AM132" s="120"/>
      <c r="AN132" s="120"/>
      <c r="AO132" s="120"/>
      <c r="AP132" s="120"/>
      <c r="AQ132" s="120"/>
      <c r="AR132" s="120"/>
      <c r="AS132" s="120"/>
      <c r="AT132" s="120"/>
      <c r="AU132" s="120"/>
    </row>
  </sheetData>
  <autoFilter ref="B7:H62" xr:uid="{FE5E8C07-B216-40E4-88CB-E149D85344AD}"/>
  <mergeCells count="19">
    <mergeCell ref="B86:H86"/>
    <mergeCell ref="B87:H87"/>
    <mergeCell ref="B88:H88"/>
    <mergeCell ref="B70:H70"/>
    <mergeCell ref="B82:H82"/>
    <mergeCell ref="B84:H84"/>
    <mergeCell ref="B85:H85"/>
    <mergeCell ref="B64:H64"/>
    <mergeCell ref="B66:H66"/>
    <mergeCell ref="B67:H67"/>
    <mergeCell ref="B65:H65"/>
    <mergeCell ref="B83:H83"/>
    <mergeCell ref="B68:H68"/>
    <mergeCell ref="B74:H74"/>
    <mergeCell ref="B77:H77"/>
    <mergeCell ref="B79:H79"/>
    <mergeCell ref="B81:H81"/>
    <mergeCell ref="B76:H76"/>
    <mergeCell ref="B80:H80"/>
  </mergeCells>
  <conditionalFormatting sqref="D9:E14 D27:E28 D30:D35 D37:E44 D46:E51 D53:E62">
    <cfRule type="containsBlanks" dxfId="8" priority="5">
      <formula>LEN(TRIM(D9))=0</formula>
    </cfRule>
  </conditionalFormatting>
  <conditionalFormatting sqref="D16:E25">
    <cfRule type="containsBlanks" dxfId="7" priority="3">
      <formula>LEN(TRIM(D16))=0</formula>
    </cfRule>
  </conditionalFormatting>
  <conditionalFormatting sqref="E33:E35">
    <cfRule type="containsBlanks" dxfId="6" priority="7">
      <formula>LEN(TRIM(E33))=0</formula>
    </cfRule>
  </conditionalFormatting>
  <conditionalFormatting sqref="F23:F25">
    <cfRule type="containsBlanks" dxfId="5" priority="4">
      <formula>LEN(TRIM(F23))=0</formula>
    </cfRule>
  </conditionalFormatting>
  <conditionalFormatting sqref="F30">
    <cfRule type="containsBlanks" dxfId="4" priority="1">
      <formula>LEN(TRIM(F30))=0</formula>
    </cfRule>
  </conditionalFormatting>
  <conditionalFormatting sqref="F43">
    <cfRule type="containsBlanks" dxfId="3" priority="2">
      <formula>LEN(TRIM(F43))=0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587A-E82A-444A-AD64-DF54E0C03528}">
  <dimension ref="A1:X177"/>
  <sheetViews>
    <sheetView topLeftCell="A78" zoomScale="55" zoomScaleNormal="55" workbookViewId="0">
      <selection activeCell="B43" sqref="B43"/>
    </sheetView>
  </sheetViews>
  <sheetFormatPr defaultColWidth="8.5546875" defaultRowHeight="14.25" customHeight="1" x14ac:dyDescent="0.3"/>
  <cols>
    <col min="1" max="1" width="8.5546875" style="29"/>
    <col min="2" max="2" width="125.5546875" style="33" customWidth="1"/>
    <col min="3" max="3" width="43.109375" style="33" customWidth="1"/>
    <col min="4" max="5" width="25.44140625" style="61" customWidth="1"/>
    <col min="6" max="8" width="25.44140625" style="30" customWidth="1"/>
    <col min="9" max="16384" width="8.5546875" style="33"/>
  </cols>
  <sheetData>
    <row r="1" spans="1:24" ht="42.9" customHeight="1" x14ac:dyDescent="0.3">
      <c r="A1" s="120"/>
      <c r="B1" s="121"/>
      <c r="C1" s="121"/>
      <c r="F1" s="127"/>
      <c r="G1" s="127"/>
      <c r="H1" s="127"/>
      <c r="I1" s="121"/>
      <c r="J1" s="121"/>
      <c r="K1" s="121"/>
      <c r="L1" s="121"/>
      <c r="M1" s="121"/>
      <c r="N1" s="121"/>
      <c r="O1" s="121"/>
      <c r="P1" s="121"/>
      <c r="Q1" s="121"/>
      <c r="R1" s="121"/>
      <c r="S1" s="121"/>
      <c r="T1" s="121"/>
      <c r="U1" s="121"/>
      <c r="V1" s="121"/>
      <c r="W1" s="121"/>
      <c r="X1" s="121"/>
    </row>
    <row r="2" spans="1:24" ht="42.9" customHeight="1" x14ac:dyDescent="0.3">
      <c r="A2" s="120"/>
      <c r="B2" s="121"/>
      <c r="C2" s="121"/>
      <c r="F2" s="127"/>
      <c r="G2" s="127"/>
      <c r="H2" s="127"/>
      <c r="I2" s="121"/>
      <c r="J2" s="121"/>
      <c r="K2" s="121"/>
      <c r="L2" s="121"/>
      <c r="M2" s="121"/>
      <c r="N2" s="121"/>
      <c r="O2" s="121"/>
      <c r="P2" s="121"/>
      <c r="Q2" s="121"/>
      <c r="R2" s="121"/>
      <c r="S2" s="121"/>
      <c r="T2" s="121"/>
      <c r="U2" s="121"/>
      <c r="V2" s="121"/>
      <c r="W2" s="121"/>
      <c r="X2" s="121"/>
    </row>
    <row r="3" spans="1:24" ht="42.9" customHeight="1" x14ac:dyDescent="0.3">
      <c r="A3" s="120"/>
      <c r="B3" s="121"/>
      <c r="C3" s="121"/>
      <c r="F3" s="127"/>
      <c r="G3" s="127"/>
      <c r="H3" s="127"/>
      <c r="I3" s="121"/>
      <c r="J3" s="121"/>
      <c r="K3" s="121"/>
      <c r="L3" s="121"/>
      <c r="M3" s="121"/>
      <c r="N3" s="121"/>
      <c r="O3" s="121"/>
      <c r="P3" s="121"/>
      <c r="Q3" s="121"/>
      <c r="R3" s="121"/>
      <c r="S3" s="121"/>
      <c r="T3" s="121"/>
      <c r="U3" s="121"/>
      <c r="V3" s="121"/>
      <c r="W3" s="121"/>
      <c r="X3" s="121"/>
    </row>
    <row r="4" spans="1:24" ht="42.9" customHeight="1" x14ac:dyDescent="0.3">
      <c r="A4" s="120"/>
      <c r="B4" s="121"/>
      <c r="C4" s="121"/>
      <c r="F4" s="127"/>
      <c r="G4" s="127"/>
      <c r="H4" s="127"/>
      <c r="I4" s="121"/>
      <c r="J4" s="121"/>
      <c r="K4" s="121"/>
      <c r="L4" s="121"/>
      <c r="M4" s="121"/>
      <c r="N4" s="121"/>
      <c r="O4" s="121"/>
      <c r="P4" s="121"/>
      <c r="Q4" s="121"/>
      <c r="R4" s="121"/>
      <c r="S4" s="121"/>
      <c r="T4" s="121"/>
      <c r="U4" s="121"/>
      <c r="V4" s="121"/>
      <c r="W4" s="121"/>
      <c r="X4" s="121"/>
    </row>
    <row r="5" spans="1:24" ht="42.9" customHeight="1" x14ac:dyDescent="0.3">
      <c r="A5" s="120"/>
      <c r="B5" s="24" t="s">
        <v>5</v>
      </c>
      <c r="C5" s="1" t="s">
        <v>6</v>
      </c>
      <c r="D5" s="107" t="s">
        <v>7</v>
      </c>
      <c r="E5" s="107" t="s">
        <v>8</v>
      </c>
      <c r="F5" s="2" t="s">
        <v>9</v>
      </c>
      <c r="G5" s="2" t="s">
        <v>10</v>
      </c>
      <c r="H5" s="17" t="s">
        <v>11</v>
      </c>
      <c r="I5" s="121"/>
      <c r="J5" s="121"/>
      <c r="K5" s="121"/>
      <c r="L5" s="121"/>
      <c r="M5" s="121"/>
      <c r="N5" s="121"/>
      <c r="O5" s="121"/>
      <c r="P5" s="121"/>
      <c r="Q5" s="121"/>
      <c r="R5" s="121"/>
      <c r="S5" s="121"/>
      <c r="T5" s="121"/>
      <c r="U5" s="121"/>
      <c r="V5" s="121"/>
      <c r="W5" s="121"/>
      <c r="X5" s="121"/>
    </row>
    <row r="6" spans="1:24" ht="42.9" customHeight="1" x14ac:dyDescent="0.3">
      <c r="A6" s="120"/>
      <c r="B6" s="154" t="s">
        <v>271</v>
      </c>
      <c r="C6" s="155"/>
      <c r="D6" s="155"/>
      <c r="E6" s="155"/>
      <c r="F6" s="155"/>
      <c r="G6" s="155"/>
      <c r="H6" s="156"/>
      <c r="I6" s="121"/>
      <c r="J6" s="121"/>
      <c r="K6" s="121"/>
      <c r="L6" s="121"/>
      <c r="M6" s="121"/>
      <c r="N6" s="121"/>
      <c r="O6" s="121"/>
      <c r="P6" s="121"/>
      <c r="Q6" s="121"/>
      <c r="R6" s="121"/>
      <c r="S6" s="121"/>
      <c r="T6" s="121"/>
      <c r="U6" s="121"/>
      <c r="V6" s="121"/>
      <c r="W6" s="121"/>
      <c r="X6" s="121"/>
    </row>
    <row r="7" spans="1:24" ht="42.9" customHeight="1" x14ac:dyDescent="0.3">
      <c r="A7" s="120"/>
      <c r="B7" s="34" t="s">
        <v>272</v>
      </c>
      <c r="C7" s="35" t="s">
        <v>43</v>
      </c>
      <c r="D7" s="52">
        <v>231</v>
      </c>
      <c r="E7" s="52">
        <v>255</v>
      </c>
      <c r="F7" s="36">
        <v>254</v>
      </c>
      <c r="G7" s="36">
        <v>8.8000000000000007</v>
      </c>
      <c r="H7" s="37" t="s">
        <v>273</v>
      </c>
      <c r="I7" s="121"/>
      <c r="J7" s="121"/>
      <c r="K7" s="121"/>
      <c r="L7" s="121"/>
      <c r="M7" s="121"/>
      <c r="N7" s="121"/>
      <c r="O7" s="121"/>
      <c r="P7" s="121"/>
      <c r="Q7" s="121"/>
      <c r="R7" s="121"/>
      <c r="S7" s="121"/>
      <c r="T7" s="121"/>
      <c r="U7" s="121"/>
      <c r="V7" s="121"/>
      <c r="W7" s="121"/>
      <c r="X7" s="121"/>
    </row>
    <row r="8" spans="1:24" ht="42.9" customHeight="1" x14ac:dyDescent="0.3">
      <c r="A8" s="120"/>
      <c r="B8" s="34" t="s">
        <v>274</v>
      </c>
      <c r="C8" s="35" t="s">
        <v>275</v>
      </c>
      <c r="D8" s="52">
        <v>0.1</v>
      </c>
      <c r="E8" s="52">
        <v>0.11</v>
      </c>
      <c r="F8" s="36">
        <v>0.08</v>
      </c>
      <c r="G8" s="36">
        <v>8.8000000000000007</v>
      </c>
      <c r="H8" s="37" t="s">
        <v>273</v>
      </c>
      <c r="I8" s="121"/>
      <c r="J8" s="121"/>
      <c r="K8" s="121"/>
      <c r="L8" s="121"/>
      <c r="M8" s="121"/>
      <c r="N8" s="121"/>
      <c r="O8" s="121"/>
      <c r="P8" s="121"/>
      <c r="Q8" s="121"/>
      <c r="R8" s="121"/>
      <c r="S8" s="121"/>
      <c r="T8" s="121"/>
      <c r="U8" s="121"/>
      <c r="V8" s="121"/>
      <c r="W8" s="121"/>
      <c r="X8" s="121"/>
    </row>
    <row r="9" spans="1:24" ht="42.9" customHeight="1" x14ac:dyDescent="0.3">
      <c r="A9" s="120"/>
      <c r="B9" s="34" t="s">
        <v>276</v>
      </c>
      <c r="C9" s="35" t="s">
        <v>275</v>
      </c>
      <c r="D9" s="52" t="s">
        <v>277</v>
      </c>
      <c r="E9" s="52" t="s">
        <v>278</v>
      </c>
      <c r="F9" s="36" t="s">
        <v>279</v>
      </c>
      <c r="G9" s="36">
        <v>8.8000000000000007</v>
      </c>
      <c r="H9" s="37" t="s">
        <v>273</v>
      </c>
      <c r="I9" s="121"/>
      <c r="J9" s="121"/>
      <c r="K9" s="121"/>
      <c r="L9" s="121"/>
      <c r="M9" s="121"/>
      <c r="N9" s="121"/>
      <c r="O9" s="121"/>
      <c r="P9" s="121"/>
      <c r="Q9" s="121"/>
      <c r="R9" s="121"/>
      <c r="S9" s="121"/>
      <c r="T9" s="121"/>
      <c r="U9" s="121"/>
      <c r="V9" s="121"/>
      <c r="W9" s="121"/>
      <c r="X9" s="121"/>
    </row>
    <row r="10" spans="1:24" ht="42.9" customHeight="1" x14ac:dyDescent="0.3">
      <c r="A10" s="120"/>
      <c r="B10" s="68" t="s">
        <v>276</v>
      </c>
      <c r="C10" s="35" t="s">
        <v>280</v>
      </c>
      <c r="D10" s="52" t="s">
        <v>281</v>
      </c>
      <c r="E10" s="52" t="s">
        <v>282</v>
      </c>
      <c r="F10" s="36" t="s">
        <v>283</v>
      </c>
      <c r="G10" s="36">
        <v>8.8000000000000007</v>
      </c>
      <c r="H10" s="37" t="s">
        <v>273</v>
      </c>
      <c r="I10" s="121"/>
      <c r="J10" s="121"/>
      <c r="K10" s="121"/>
      <c r="L10" s="121"/>
      <c r="M10" s="121"/>
      <c r="N10" s="121"/>
      <c r="O10" s="121"/>
      <c r="P10" s="121"/>
      <c r="Q10" s="121"/>
      <c r="R10" s="121"/>
      <c r="S10" s="121"/>
      <c r="T10" s="121"/>
      <c r="U10" s="121"/>
      <c r="V10" s="121"/>
      <c r="W10" s="121"/>
      <c r="X10" s="121"/>
    </row>
    <row r="11" spans="1:24" ht="42.9" customHeight="1" x14ac:dyDescent="0.3">
      <c r="A11" s="120"/>
      <c r="B11" s="68" t="s">
        <v>284</v>
      </c>
      <c r="C11" s="35" t="s">
        <v>285</v>
      </c>
      <c r="D11" s="52" t="s">
        <v>286</v>
      </c>
      <c r="E11" s="52" t="s">
        <v>287</v>
      </c>
      <c r="F11" s="36" t="s">
        <v>288</v>
      </c>
      <c r="G11" s="36">
        <v>8.8000000000000007</v>
      </c>
      <c r="H11" s="37" t="s">
        <v>273</v>
      </c>
      <c r="I11" s="121"/>
      <c r="J11" s="121"/>
      <c r="K11" s="121"/>
      <c r="L11" s="121"/>
      <c r="M11" s="121"/>
      <c r="N11" s="121"/>
      <c r="O11" s="121"/>
      <c r="P11" s="121"/>
      <c r="Q11" s="121"/>
      <c r="R11" s="121"/>
      <c r="S11" s="121"/>
      <c r="T11" s="121"/>
      <c r="U11" s="121"/>
      <c r="V11" s="121"/>
      <c r="W11" s="121"/>
      <c r="X11" s="121"/>
    </row>
    <row r="12" spans="1:24" ht="42.9" customHeight="1" x14ac:dyDescent="0.3">
      <c r="A12" s="120"/>
      <c r="B12" s="34" t="s">
        <v>289</v>
      </c>
      <c r="C12" s="35" t="s">
        <v>275</v>
      </c>
      <c r="D12" s="105">
        <v>0.2</v>
      </c>
      <c r="E12" s="52">
        <v>0.19</v>
      </c>
      <c r="F12" s="36">
        <v>0.17</v>
      </c>
      <c r="G12" s="36">
        <v>8.8000000000000007</v>
      </c>
      <c r="H12" s="37" t="s">
        <v>273</v>
      </c>
      <c r="I12" s="121"/>
      <c r="J12" s="121"/>
      <c r="K12" s="121"/>
      <c r="L12" s="121"/>
      <c r="M12" s="121"/>
      <c r="N12" s="121"/>
      <c r="O12" s="121"/>
      <c r="P12" s="121"/>
      <c r="Q12" s="121"/>
      <c r="R12" s="121"/>
      <c r="S12" s="121"/>
      <c r="T12" s="121"/>
      <c r="U12" s="121"/>
      <c r="V12" s="121"/>
      <c r="W12" s="121"/>
      <c r="X12" s="121"/>
    </row>
    <row r="13" spans="1:24" ht="42.9" customHeight="1" x14ac:dyDescent="0.3">
      <c r="A13" s="120"/>
      <c r="B13" s="68" t="s">
        <v>290</v>
      </c>
      <c r="C13" s="35" t="s">
        <v>275</v>
      </c>
      <c r="D13" s="52" t="s">
        <v>291</v>
      </c>
      <c r="E13" s="52" t="s">
        <v>292</v>
      </c>
      <c r="F13" s="36" t="s">
        <v>293</v>
      </c>
      <c r="G13" s="36">
        <v>8.8000000000000007</v>
      </c>
      <c r="H13" s="37" t="s">
        <v>273</v>
      </c>
      <c r="I13" s="121"/>
      <c r="J13" s="121"/>
      <c r="K13" s="121"/>
      <c r="L13" s="121"/>
      <c r="M13" s="121"/>
      <c r="N13" s="121"/>
      <c r="O13" s="121"/>
      <c r="P13" s="121"/>
      <c r="Q13" s="121"/>
      <c r="R13" s="121"/>
      <c r="S13" s="121"/>
      <c r="T13" s="121"/>
      <c r="U13" s="121"/>
      <c r="V13" s="121"/>
      <c r="W13" s="121"/>
      <c r="X13" s="121"/>
    </row>
    <row r="14" spans="1:24" ht="42.9" customHeight="1" x14ac:dyDescent="0.3">
      <c r="A14" s="120"/>
      <c r="B14" s="68" t="s">
        <v>290</v>
      </c>
      <c r="C14" s="69" t="s">
        <v>280</v>
      </c>
      <c r="D14" s="52" t="s">
        <v>294</v>
      </c>
      <c r="E14" s="52" t="s">
        <v>295</v>
      </c>
      <c r="F14" s="36" t="s">
        <v>296</v>
      </c>
      <c r="G14" s="36">
        <v>8.8000000000000007</v>
      </c>
      <c r="H14" s="37" t="s">
        <v>273</v>
      </c>
      <c r="I14" s="121"/>
      <c r="J14" s="121"/>
      <c r="K14" s="121"/>
      <c r="L14" s="121"/>
      <c r="M14" s="121"/>
      <c r="N14" s="121"/>
      <c r="O14" s="121"/>
      <c r="P14" s="121"/>
      <c r="Q14" s="121"/>
      <c r="R14" s="121"/>
      <c r="S14" s="121"/>
      <c r="T14" s="121"/>
      <c r="U14" s="121"/>
      <c r="V14" s="121"/>
      <c r="W14" s="121"/>
      <c r="X14" s="121"/>
    </row>
    <row r="15" spans="1:24" ht="42.9" customHeight="1" x14ac:dyDescent="0.3">
      <c r="A15" s="120"/>
      <c r="B15" s="34" t="s">
        <v>297</v>
      </c>
      <c r="C15" s="35" t="s">
        <v>43</v>
      </c>
      <c r="D15" s="52" t="s">
        <v>298</v>
      </c>
      <c r="E15" s="52" t="s">
        <v>298</v>
      </c>
      <c r="F15" s="36" t="s">
        <v>299</v>
      </c>
      <c r="G15" s="36">
        <v>8.8000000000000007</v>
      </c>
      <c r="H15" s="37" t="s">
        <v>273</v>
      </c>
      <c r="I15" s="121"/>
      <c r="J15" s="121"/>
      <c r="K15" s="121"/>
      <c r="L15" s="121"/>
      <c r="M15" s="121"/>
      <c r="N15" s="121"/>
      <c r="O15" s="121"/>
      <c r="P15" s="121"/>
      <c r="Q15" s="121"/>
      <c r="R15" s="121"/>
      <c r="S15" s="121"/>
      <c r="T15" s="121"/>
      <c r="U15" s="121"/>
      <c r="V15" s="121"/>
      <c r="W15" s="121"/>
      <c r="X15" s="121"/>
    </row>
    <row r="16" spans="1:24" ht="42.9" customHeight="1" x14ac:dyDescent="0.3">
      <c r="A16" s="131"/>
      <c r="B16" s="34" t="s">
        <v>300</v>
      </c>
      <c r="C16" s="35" t="s">
        <v>301</v>
      </c>
      <c r="D16" s="52">
        <v>1.44</v>
      </c>
      <c r="E16" s="52">
        <v>1.42</v>
      </c>
      <c r="F16" s="36">
        <v>2.73</v>
      </c>
      <c r="G16" s="36">
        <v>8.8000000000000007</v>
      </c>
      <c r="H16" s="37" t="s">
        <v>273</v>
      </c>
      <c r="I16" s="121"/>
      <c r="J16" s="121"/>
      <c r="K16" s="121"/>
      <c r="L16" s="121"/>
      <c r="M16" s="121"/>
      <c r="N16" s="121"/>
      <c r="O16" s="121"/>
      <c r="P16" s="121"/>
      <c r="Q16" s="121"/>
      <c r="R16" s="121"/>
      <c r="S16" s="121"/>
      <c r="T16" s="121"/>
      <c r="U16" s="121"/>
      <c r="V16" s="121"/>
      <c r="W16" s="121"/>
      <c r="X16" s="121"/>
    </row>
    <row r="17" spans="1:24" ht="42.9" customHeight="1" x14ac:dyDescent="0.3">
      <c r="A17" s="131"/>
      <c r="B17" s="64" t="s">
        <v>302</v>
      </c>
      <c r="C17" s="56" t="s">
        <v>280</v>
      </c>
      <c r="D17" s="52">
        <v>1.9</v>
      </c>
      <c r="E17" s="52">
        <v>3.08</v>
      </c>
      <c r="F17" s="12">
        <v>1.9</v>
      </c>
      <c r="G17" s="12">
        <v>8.8000000000000007</v>
      </c>
      <c r="H17" s="18" t="s">
        <v>303</v>
      </c>
      <c r="I17" s="121"/>
      <c r="J17" s="121"/>
      <c r="K17" s="121"/>
      <c r="L17" s="121"/>
      <c r="M17" s="121"/>
      <c r="N17" s="121"/>
      <c r="O17" s="121"/>
      <c r="P17" s="121"/>
      <c r="Q17" s="121"/>
      <c r="R17" s="121"/>
      <c r="S17" s="121"/>
      <c r="T17" s="121"/>
      <c r="U17" s="121"/>
      <c r="V17" s="121"/>
      <c r="W17" s="121"/>
      <c r="X17" s="121"/>
    </row>
    <row r="18" spans="1:24" ht="42.9" customHeight="1" x14ac:dyDescent="0.3">
      <c r="A18" s="131"/>
      <c r="B18" s="64" t="s">
        <v>304</v>
      </c>
      <c r="C18" s="56" t="s">
        <v>280</v>
      </c>
      <c r="D18" s="105">
        <v>0</v>
      </c>
      <c r="E18" s="105">
        <v>0</v>
      </c>
      <c r="F18" s="12">
        <v>0.01</v>
      </c>
      <c r="G18" s="12">
        <v>8.8000000000000007</v>
      </c>
      <c r="H18" s="18" t="s">
        <v>303</v>
      </c>
      <c r="I18" s="121"/>
      <c r="J18" s="121"/>
      <c r="K18" s="121"/>
      <c r="L18" s="121"/>
      <c r="M18" s="121"/>
      <c r="N18" s="121"/>
      <c r="O18" s="121"/>
      <c r="P18" s="121"/>
      <c r="Q18" s="121"/>
      <c r="R18" s="121"/>
      <c r="S18" s="121"/>
      <c r="T18" s="121"/>
      <c r="U18" s="121"/>
      <c r="V18" s="121"/>
      <c r="W18" s="121"/>
      <c r="X18" s="121"/>
    </row>
    <row r="19" spans="1:24" ht="42.9" customHeight="1" x14ac:dyDescent="0.3">
      <c r="A19" s="131"/>
      <c r="B19" s="144" t="s">
        <v>305</v>
      </c>
      <c r="C19" s="145"/>
      <c r="D19" s="146"/>
      <c r="E19" s="146"/>
      <c r="F19" s="146"/>
      <c r="G19" s="147"/>
      <c r="H19" s="148"/>
      <c r="I19" s="121"/>
      <c r="J19" s="121"/>
      <c r="K19" s="121"/>
      <c r="L19" s="121"/>
      <c r="M19" s="121"/>
      <c r="N19" s="121"/>
      <c r="O19" s="121"/>
      <c r="P19" s="121"/>
      <c r="Q19" s="121"/>
      <c r="R19" s="121"/>
      <c r="S19" s="121"/>
      <c r="T19" s="121"/>
      <c r="U19" s="121"/>
      <c r="V19" s="121"/>
      <c r="W19" s="121"/>
      <c r="X19" s="121"/>
    </row>
    <row r="20" spans="1:24" ht="42.9" customHeight="1" x14ac:dyDescent="0.3">
      <c r="A20" s="131"/>
      <c r="B20" s="110" t="s">
        <v>306</v>
      </c>
      <c r="C20" s="35" t="s">
        <v>43</v>
      </c>
      <c r="D20" s="77">
        <v>13891</v>
      </c>
      <c r="E20" s="77">
        <v>12180</v>
      </c>
      <c r="F20" s="66">
        <v>10754</v>
      </c>
      <c r="G20" s="36">
        <v>8.5</v>
      </c>
      <c r="H20" s="162" t="s">
        <v>307</v>
      </c>
      <c r="I20" s="121"/>
      <c r="J20" s="121"/>
      <c r="K20" s="121"/>
      <c r="L20" s="121"/>
      <c r="M20" s="121"/>
      <c r="N20" s="121"/>
      <c r="O20" s="121"/>
      <c r="P20" s="121"/>
      <c r="Q20" s="121"/>
      <c r="R20" s="121"/>
      <c r="S20" s="121"/>
      <c r="T20" s="121"/>
      <c r="U20" s="121"/>
      <c r="V20" s="121"/>
      <c r="W20" s="121"/>
      <c r="X20" s="121"/>
    </row>
    <row r="21" spans="1:24" ht="42.9" customHeight="1" x14ac:dyDescent="0.3">
      <c r="A21" s="131"/>
      <c r="B21" s="34" t="s">
        <v>308</v>
      </c>
      <c r="C21" s="35" t="s">
        <v>43</v>
      </c>
      <c r="D21" s="52" t="s">
        <v>309</v>
      </c>
      <c r="E21" s="52" t="s">
        <v>310</v>
      </c>
      <c r="F21" s="36" t="s">
        <v>311</v>
      </c>
      <c r="G21" s="36">
        <v>8.5</v>
      </c>
      <c r="H21" s="162" t="s">
        <v>307</v>
      </c>
      <c r="I21" s="121"/>
      <c r="J21" s="121"/>
      <c r="K21" s="121"/>
      <c r="L21" s="121"/>
      <c r="M21" s="121"/>
      <c r="N21" s="121"/>
      <c r="O21" s="121"/>
      <c r="P21" s="121"/>
      <c r="Q21" s="121"/>
      <c r="R21" s="121"/>
      <c r="S21" s="121"/>
      <c r="T21" s="121"/>
      <c r="U21" s="121"/>
      <c r="V21" s="121"/>
      <c r="W21" s="121"/>
      <c r="X21" s="121"/>
    </row>
    <row r="22" spans="1:24" ht="42.9" customHeight="1" x14ac:dyDescent="0.3">
      <c r="A22" s="131"/>
      <c r="B22" s="110" t="s">
        <v>312</v>
      </c>
      <c r="C22" s="35" t="s">
        <v>313</v>
      </c>
      <c r="D22" s="52" t="s">
        <v>314</v>
      </c>
      <c r="E22" s="52" t="s">
        <v>315</v>
      </c>
      <c r="F22" s="36" t="s">
        <v>316</v>
      </c>
      <c r="G22" s="36">
        <v>8.5</v>
      </c>
      <c r="H22" s="162" t="s">
        <v>317</v>
      </c>
      <c r="I22" s="121"/>
      <c r="J22" s="121"/>
      <c r="K22" s="121"/>
      <c r="L22" s="121"/>
      <c r="M22" s="121"/>
      <c r="N22" s="121"/>
      <c r="O22" s="121"/>
      <c r="P22" s="121"/>
      <c r="Q22" s="121"/>
      <c r="R22" s="121"/>
      <c r="S22" s="121"/>
      <c r="T22" s="121"/>
      <c r="U22" s="121"/>
      <c r="V22" s="121"/>
      <c r="W22" s="121"/>
      <c r="X22" s="121"/>
    </row>
    <row r="23" spans="1:24" ht="42.9" customHeight="1" x14ac:dyDescent="0.3">
      <c r="A23" s="131"/>
      <c r="B23" s="110" t="s">
        <v>318</v>
      </c>
      <c r="C23" s="35" t="s">
        <v>319</v>
      </c>
      <c r="D23" s="52">
        <v>41</v>
      </c>
      <c r="E23" s="52">
        <v>42</v>
      </c>
      <c r="F23" s="36">
        <v>42</v>
      </c>
      <c r="G23" s="36">
        <v>5.5</v>
      </c>
      <c r="H23" s="37" t="s">
        <v>320</v>
      </c>
      <c r="I23" s="121"/>
      <c r="J23" s="121"/>
      <c r="K23" s="121"/>
      <c r="L23" s="121"/>
      <c r="M23" s="121"/>
      <c r="N23" s="121"/>
      <c r="O23" s="121"/>
      <c r="P23" s="121"/>
      <c r="Q23" s="121"/>
      <c r="R23" s="121"/>
      <c r="S23" s="121"/>
      <c r="T23" s="121"/>
      <c r="U23" s="121"/>
      <c r="V23" s="121"/>
      <c r="W23" s="121"/>
      <c r="X23" s="121"/>
    </row>
    <row r="24" spans="1:24" ht="42.9" customHeight="1" x14ac:dyDescent="0.3">
      <c r="A24" s="131"/>
      <c r="B24" s="110" t="s">
        <v>321</v>
      </c>
      <c r="C24" s="35" t="s">
        <v>40</v>
      </c>
      <c r="D24" s="52" t="s">
        <v>322</v>
      </c>
      <c r="E24" s="52" t="s">
        <v>323</v>
      </c>
      <c r="F24" s="36" t="s">
        <v>58</v>
      </c>
      <c r="G24" s="36"/>
      <c r="H24" s="37"/>
      <c r="I24" s="121"/>
      <c r="J24" s="121"/>
      <c r="K24" s="121"/>
      <c r="L24" s="121"/>
      <c r="M24" s="121"/>
      <c r="N24" s="121"/>
      <c r="O24" s="121"/>
      <c r="P24" s="121"/>
      <c r="Q24" s="121"/>
      <c r="R24" s="121"/>
      <c r="S24" s="121"/>
      <c r="T24" s="121"/>
      <c r="U24" s="121"/>
      <c r="V24" s="121"/>
      <c r="W24" s="121"/>
      <c r="X24" s="121"/>
    </row>
    <row r="25" spans="1:24" ht="42.9" customHeight="1" x14ac:dyDescent="0.3">
      <c r="A25" s="131"/>
      <c r="B25" s="34" t="s">
        <v>324</v>
      </c>
      <c r="C25" s="35" t="s">
        <v>319</v>
      </c>
      <c r="D25" s="52" t="s">
        <v>325</v>
      </c>
      <c r="E25" s="52" t="s">
        <v>326</v>
      </c>
      <c r="F25" s="36" t="s">
        <v>327</v>
      </c>
      <c r="G25" s="36"/>
      <c r="H25" s="37"/>
      <c r="I25" s="121"/>
      <c r="J25" s="121"/>
      <c r="K25" s="121"/>
      <c r="L25" s="121"/>
      <c r="M25" s="121"/>
      <c r="N25" s="121"/>
      <c r="O25" s="121"/>
      <c r="P25" s="121"/>
      <c r="Q25" s="121"/>
      <c r="R25" s="121"/>
      <c r="S25" s="121"/>
      <c r="T25" s="121"/>
      <c r="U25" s="121"/>
      <c r="V25" s="121"/>
      <c r="W25" s="121"/>
      <c r="X25" s="121"/>
    </row>
    <row r="26" spans="1:24" ht="42.9" customHeight="1" x14ac:dyDescent="0.3">
      <c r="A26" s="131"/>
      <c r="B26" s="110" t="s">
        <v>328</v>
      </c>
      <c r="C26" s="35" t="s">
        <v>329</v>
      </c>
      <c r="D26" s="78">
        <v>45136</v>
      </c>
      <c r="E26" s="78">
        <v>42691</v>
      </c>
      <c r="F26" s="43">
        <v>38189</v>
      </c>
      <c r="G26" s="36"/>
      <c r="H26" s="37"/>
      <c r="I26" s="121"/>
      <c r="J26" s="121"/>
      <c r="K26" s="121"/>
      <c r="L26" s="121"/>
      <c r="M26" s="121"/>
      <c r="N26" s="121"/>
      <c r="O26" s="121"/>
      <c r="P26" s="121"/>
      <c r="Q26" s="121"/>
      <c r="R26" s="121"/>
      <c r="S26" s="121"/>
      <c r="T26" s="121"/>
      <c r="U26" s="121"/>
      <c r="V26" s="121"/>
      <c r="W26" s="121"/>
      <c r="X26" s="121"/>
    </row>
    <row r="27" spans="1:24" ht="42.9" customHeight="1" x14ac:dyDescent="0.3">
      <c r="A27" s="131"/>
      <c r="B27" s="34" t="s">
        <v>330</v>
      </c>
      <c r="C27" s="35" t="s">
        <v>40</v>
      </c>
      <c r="D27" s="52">
        <v>85</v>
      </c>
      <c r="E27" s="52">
        <v>83</v>
      </c>
      <c r="F27" s="36">
        <v>83</v>
      </c>
      <c r="G27" s="36"/>
      <c r="H27" s="37"/>
      <c r="I27" s="121"/>
      <c r="J27" s="121"/>
      <c r="K27" s="121"/>
      <c r="L27" s="121"/>
      <c r="M27" s="121"/>
      <c r="N27" s="121"/>
      <c r="O27" s="121"/>
      <c r="P27" s="121"/>
      <c r="Q27" s="121"/>
      <c r="R27" s="121"/>
      <c r="S27" s="121"/>
      <c r="T27" s="121"/>
      <c r="U27" s="121"/>
      <c r="V27" s="121"/>
      <c r="W27" s="121"/>
      <c r="X27" s="121"/>
    </row>
    <row r="28" spans="1:24" ht="42.9" customHeight="1" x14ac:dyDescent="0.3">
      <c r="A28" s="131"/>
      <c r="B28" s="144" t="s">
        <v>331</v>
      </c>
      <c r="C28" s="147"/>
      <c r="D28" s="146"/>
      <c r="E28" s="146"/>
      <c r="F28" s="147"/>
      <c r="G28" s="147"/>
      <c r="H28" s="148"/>
      <c r="I28" s="121"/>
      <c r="J28" s="121"/>
      <c r="K28" s="121"/>
      <c r="L28" s="121"/>
      <c r="M28" s="121"/>
      <c r="N28" s="121"/>
      <c r="O28" s="121"/>
      <c r="P28" s="121"/>
      <c r="Q28" s="121"/>
      <c r="R28" s="121"/>
      <c r="S28" s="121"/>
      <c r="T28" s="121"/>
      <c r="U28" s="121"/>
      <c r="V28" s="121"/>
      <c r="W28" s="121"/>
      <c r="X28" s="121"/>
    </row>
    <row r="29" spans="1:24" ht="42.9" customHeight="1" x14ac:dyDescent="0.3">
      <c r="A29" s="131"/>
      <c r="B29" s="34" t="s">
        <v>332</v>
      </c>
      <c r="C29" s="35" t="s">
        <v>40</v>
      </c>
      <c r="D29" s="52">
        <v>31</v>
      </c>
      <c r="E29" s="52">
        <v>30</v>
      </c>
      <c r="F29" s="36">
        <v>28.8</v>
      </c>
      <c r="G29" s="36">
        <v>5.5</v>
      </c>
      <c r="H29" s="37" t="s">
        <v>320</v>
      </c>
      <c r="I29" s="121"/>
      <c r="J29" s="121"/>
      <c r="K29" s="121"/>
      <c r="L29" s="121"/>
      <c r="M29" s="121"/>
      <c r="N29" s="121"/>
      <c r="O29" s="121"/>
      <c r="P29" s="121"/>
      <c r="Q29" s="121"/>
      <c r="R29" s="121"/>
      <c r="S29" s="121"/>
      <c r="T29" s="121"/>
      <c r="U29" s="121"/>
      <c r="V29" s="121"/>
      <c r="W29" s="121"/>
      <c r="X29" s="121"/>
    </row>
    <row r="30" spans="1:24" ht="42.9" customHeight="1" x14ac:dyDescent="0.3">
      <c r="A30" s="131"/>
      <c r="B30" s="110" t="s">
        <v>333</v>
      </c>
      <c r="C30" s="35" t="s">
        <v>40</v>
      </c>
      <c r="D30" s="114">
        <v>12</v>
      </c>
      <c r="E30" s="52">
        <v>15.3</v>
      </c>
      <c r="F30" s="135">
        <v>18</v>
      </c>
      <c r="G30" s="36" t="s">
        <v>334</v>
      </c>
      <c r="H30" s="37" t="s">
        <v>335</v>
      </c>
      <c r="I30" s="121"/>
      <c r="J30" s="121"/>
      <c r="K30" s="121"/>
      <c r="L30" s="121"/>
      <c r="M30" s="121"/>
      <c r="N30" s="121"/>
      <c r="O30" s="121"/>
      <c r="P30" s="121"/>
      <c r="Q30" s="121"/>
      <c r="R30" s="121"/>
      <c r="S30" s="121"/>
      <c r="T30" s="121"/>
      <c r="U30" s="121"/>
      <c r="V30" s="121"/>
      <c r="W30" s="121"/>
      <c r="X30" s="121"/>
    </row>
    <row r="31" spans="1:24" ht="42.9" customHeight="1" x14ac:dyDescent="0.3">
      <c r="A31" s="131"/>
      <c r="B31" s="110" t="s">
        <v>336</v>
      </c>
      <c r="C31" s="35" t="s">
        <v>40</v>
      </c>
      <c r="D31" s="114" t="s">
        <v>58</v>
      </c>
      <c r="E31" s="52">
        <v>24.4</v>
      </c>
      <c r="F31" s="135">
        <v>26</v>
      </c>
      <c r="G31" s="36" t="s">
        <v>334</v>
      </c>
      <c r="H31" s="37" t="s">
        <v>335</v>
      </c>
      <c r="I31" s="121"/>
      <c r="J31" s="121"/>
      <c r="K31" s="121"/>
      <c r="L31" s="121"/>
      <c r="M31" s="121"/>
      <c r="N31" s="121"/>
      <c r="O31" s="121"/>
      <c r="P31" s="121"/>
      <c r="Q31" s="121"/>
      <c r="R31" s="121"/>
      <c r="S31" s="121"/>
      <c r="T31" s="121"/>
      <c r="U31" s="121"/>
      <c r="V31" s="121"/>
      <c r="W31" s="121"/>
      <c r="X31" s="121"/>
    </row>
    <row r="32" spans="1:24" ht="42.9" customHeight="1" x14ac:dyDescent="0.3">
      <c r="A32" s="131"/>
      <c r="B32" s="110" t="s">
        <v>337</v>
      </c>
      <c r="C32" s="35" t="s">
        <v>338</v>
      </c>
      <c r="D32" s="52" t="s">
        <v>339</v>
      </c>
      <c r="E32" s="52" t="s">
        <v>340</v>
      </c>
      <c r="F32" s="36" t="s">
        <v>341</v>
      </c>
      <c r="G32" s="36">
        <v>5.5</v>
      </c>
      <c r="H32" s="37" t="s">
        <v>320</v>
      </c>
      <c r="I32" s="121"/>
      <c r="J32" s="121"/>
      <c r="K32" s="121"/>
      <c r="L32" s="121"/>
      <c r="M32" s="121"/>
      <c r="N32" s="121"/>
      <c r="O32" s="121"/>
      <c r="P32" s="121"/>
      <c r="Q32" s="121"/>
      <c r="R32" s="121"/>
      <c r="S32" s="121"/>
      <c r="T32" s="121"/>
      <c r="U32" s="121"/>
      <c r="V32" s="121"/>
      <c r="W32" s="121"/>
      <c r="X32" s="121"/>
    </row>
    <row r="33" spans="1:24" ht="42.9" customHeight="1" x14ac:dyDescent="0.3">
      <c r="A33" s="131"/>
      <c r="B33" s="110" t="s">
        <v>342</v>
      </c>
      <c r="C33" s="35" t="s">
        <v>338</v>
      </c>
      <c r="D33" s="52" t="s">
        <v>343</v>
      </c>
      <c r="E33" s="52" t="s">
        <v>344</v>
      </c>
      <c r="F33" s="36" t="s">
        <v>345</v>
      </c>
      <c r="G33" s="36">
        <v>5.5</v>
      </c>
      <c r="H33" s="37" t="s">
        <v>320</v>
      </c>
      <c r="I33" s="121"/>
      <c r="J33" s="121"/>
      <c r="K33" s="121"/>
      <c r="L33" s="121"/>
      <c r="M33" s="121"/>
      <c r="N33" s="121"/>
      <c r="O33" s="121"/>
      <c r="P33" s="121"/>
      <c r="Q33" s="121"/>
      <c r="R33" s="121"/>
      <c r="S33" s="121"/>
      <c r="T33" s="121"/>
      <c r="U33" s="121"/>
      <c r="V33" s="121"/>
      <c r="W33" s="121"/>
      <c r="X33" s="121"/>
    </row>
    <row r="34" spans="1:24" ht="42.9" customHeight="1" x14ac:dyDescent="0.3">
      <c r="A34" s="131"/>
      <c r="B34" s="110" t="s">
        <v>346</v>
      </c>
      <c r="C34" s="35" t="s">
        <v>338</v>
      </c>
      <c r="D34" s="52" t="s">
        <v>347</v>
      </c>
      <c r="E34" s="52" t="s">
        <v>348</v>
      </c>
      <c r="F34" s="36" t="s">
        <v>349</v>
      </c>
      <c r="G34" s="36">
        <v>5.5</v>
      </c>
      <c r="H34" s="37" t="s">
        <v>320</v>
      </c>
      <c r="I34" s="121"/>
      <c r="J34" s="121"/>
      <c r="K34" s="121"/>
      <c r="L34" s="121"/>
      <c r="M34" s="121"/>
      <c r="N34" s="121"/>
      <c r="O34" s="121"/>
      <c r="P34" s="121"/>
      <c r="Q34" s="121"/>
      <c r="R34" s="121"/>
      <c r="S34" s="121"/>
      <c r="T34" s="121"/>
      <c r="U34" s="121"/>
      <c r="V34" s="121"/>
      <c r="W34" s="121"/>
      <c r="X34" s="121"/>
    </row>
    <row r="35" spans="1:24" ht="42.9" customHeight="1" x14ac:dyDescent="0.3">
      <c r="A35" s="131"/>
      <c r="B35" s="110" t="s">
        <v>350</v>
      </c>
      <c r="C35" s="35" t="s">
        <v>338</v>
      </c>
      <c r="D35" s="52" t="s">
        <v>351</v>
      </c>
      <c r="E35" s="52" t="s">
        <v>352</v>
      </c>
      <c r="F35" s="36" t="s">
        <v>353</v>
      </c>
      <c r="G35" s="36"/>
      <c r="H35" s="37" t="s">
        <v>320</v>
      </c>
      <c r="I35" s="121"/>
      <c r="J35" s="121"/>
      <c r="K35" s="121"/>
      <c r="L35" s="121"/>
      <c r="M35" s="121"/>
      <c r="N35" s="121"/>
      <c r="O35" s="121"/>
      <c r="P35" s="121"/>
      <c r="Q35" s="121"/>
      <c r="R35" s="121"/>
      <c r="S35" s="121"/>
      <c r="T35" s="121"/>
      <c r="U35" s="121"/>
      <c r="V35" s="121"/>
      <c r="W35" s="121"/>
      <c r="X35" s="121"/>
    </row>
    <row r="36" spans="1:24" ht="42.9" customHeight="1" x14ac:dyDescent="0.3">
      <c r="A36" s="113"/>
      <c r="B36" s="227" t="s">
        <v>354</v>
      </c>
      <c r="C36" s="228" t="s">
        <v>40</v>
      </c>
      <c r="D36" s="229">
        <v>29.6</v>
      </c>
      <c r="E36" s="229">
        <v>29.5</v>
      </c>
      <c r="F36" s="229">
        <v>28.6</v>
      </c>
      <c r="G36" s="230"/>
      <c r="H36" s="231" t="s">
        <v>320</v>
      </c>
      <c r="I36" s="121"/>
      <c r="J36" s="121"/>
      <c r="K36" s="121"/>
      <c r="L36" s="121"/>
      <c r="M36" s="121"/>
      <c r="N36" s="121"/>
      <c r="O36" s="121"/>
      <c r="P36" s="121"/>
      <c r="Q36" s="121"/>
      <c r="R36" s="121"/>
      <c r="S36" s="121"/>
      <c r="T36" s="121"/>
      <c r="U36" s="121"/>
      <c r="V36" s="121"/>
      <c r="W36" s="121"/>
      <c r="X36" s="121"/>
    </row>
    <row r="37" spans="1:24" ht="42.9" customHeight="1" x14ac:dyDescent="0.3">
      <c r="A37" s="113"/>
      <c r="B37" s="227" t="s">
        <v>355</v>
      </c>
      <c r="C37" s="228" t="s">
        <v>40</v>
      </c>
      <c r="D37" s="229">
        <v>31.9</v>
      </c>
      <c r="E37" s="229" t="s">
        <v>58</v>
      </c>
      <c r="F37" s="229" t="s">
        <v>58</v>
      </c>
      <c r="G37" s="230"/>
      <c r="H37" s="231" t="s">
        <v>320</v>
      </c>
      <c r="I37" s="121"/>
      <c r="J37" s="121"/>
      <c r="K37" s="121"/>
      <c r="L37" s="121"/>
      <c r="M37" s="121"/>
      <c r="N37" s="121"/>
      <c r="O37" s="121"/>
      <c r="P37" s="121"/>
      <c r="Q37" s="121"/>
      <c r="R37" s="121"/>
      <c r="S37" s="121"/>
      <c r="T37" s="121"/>
      <c r="U37" s="121"/>
      <c r="V37" s="121"/>
      <c r="W37" s="121"/>
      <c r="X37" s="121"/>
    </row>
    <row r="38" spans="1:24" ht="42.9" customHeight="1" x14ac:dyDescent="0.3">
      <c r="A38" s="113"/>
      <c r="B38" s="227" t="s">
        <v>356</v>
      </c>
      <c r="C38" s="228" t="s">
        <v>40</v>
      </c>
      <c r="D38" s="229">
        <v>29</v>
      </c>
      <c r="E38" s="229" t="s">
        <v>58</v>
      </c>
      <c r="F38" s="229" t="s">
        <v>58</v>
      </c>
      <c r="G38" s="230"/>
      <c r="H38" s="231" t="s">
        <v>320</v>
      </c>
      <c r="I38" s="121"/>
      <c r="J38" s="121"/>
      <c r="K38" s="121"/>
      <c r="L38" s="121"/>
      <c r="M38" s="121"/>
      <c r="N38" s="121"/>
      <c r="O38" s="121"/>
      <c r="P38" s="121"/>
      <c r="Q38" s="121"/>
      <c r="R38" s="121"/>
      <c r="S38" s="121"/>
      <c r="T38" s="121"/>
      <c r="U38" s="121"/>
      <c r="V38" s="121"/>
      <c r="W38" s="121"/>
      <c r="X38" s="121"/>
    </row>
    <row r="39" spans="1:24" ht="42.9" customHeight="1" x14ac:dyDescent="0.3">
      <c r="A39" s="113"/>
      <c r="B39" s="227" t="s">
        <v>357</v>
      </c>
      <c r="C39" s="228" t="s">
        <v>40</v>
      </c>
      <c r="D39" s="229">
        <v>31.5</v>
      </c>
      <c r="E39" s="229">
        <v>30.2</v>
      </c>
      <c r="F39" s="229">
        <v>29</v>
      </c>
      <c r="G39" s="230"/>
      <c r="H39" s="231" t="s">
        <v>320</v>
      </c>
      <c r="I39" s="121"/>
      <c r="J39" s="121"/>
      <c r="K39" s="121"/>
      <c r="L39" s="121"/>
      <c r="M39" s="121"/>
      <c r="N39" s="121"/>
      <c r="O39" s="121"/>
      <c r="P39" s="121"/>
      <c r="Q39" s="121"/>
      <c r="R39" s="121"/>
      <c r="S39" s="121"/>
      <c r="T39" s="121"/>
      <c r="U39" s="121"/>
      <c r="V39" s="121"/>
      <c r="W39" s="121"/>
      <c r="X39" s="121"/>
    </row>
    <row r="40" spans="1:24" ht="42.9" customHeight="1" x14ac:dyDescent="0.3">
      <c r="A40" s="131"/>
      <c r="B40" s="232" t="s">
        <v>358</v>
      </c>
      <c r="C40" s="233" t="s">
        <v>40</v>
      </c>
      <c r="D40" s="229">
        <v>65</v>
      </c>
      <c r="E40" s="229">
        <v>39</v>
      </c>
      <c r="F40" s="230">
        <v>32</v>
      </c>
      <c r="G40" s="230"/>
      <c r="H40" s="231"/>
      <c r="I40" s="121"/>
      <c r="J40" s="121"/>
      <c r="K40" s="121"/>
      <c r="L40" s="121"/>
      <c r="M40" s="121"/>
      <c r="N40" s="121"/>
      <c r="O40" s="121"/>
      <c r="P40" s="121"/>
      <c r="Q40" s="121"/>
      <c r="R40" s="121"/>
      <c r="S40" s="121"/>
      <c r="T40" s="121"/>
      <c r="U40" s="121"/>
      <c r="V40" s="121"/>
      <c r="W40" s="121"/>
      <c r="X40" s="121"/>
    </row>
    <row r="41" spans="1:24" ht="42.9" customHeight="1" x14ac:dyDescent="0.3">
      <c r="A41" s="131"/>
      <c r="B41" s="234" t="s">
        <v>359</v>
      </c>
      <c r="C41" s="235"/>
      <c r="D41" s="236"/>
      <c r="E41" s="236"/>
      <c r="F41" s="237"/>
      <c r="G41" s="237"/>
      <c r="H41" s="238"/>
      <c r="I41" s="121"/>
      <c r="J41" s="121"/>
      <c r="K41" s="121"/>
      <c r="L41" s="121"/>
      <c r="M41" s="121"/>
      <c r="N41" s="121"/>
      <c r="O41" s="121"/>
      <c r="P41" s="121"/>
      <c r="Q41" s="121"/>
      <c r="R41" s="121"/>
      <c r="S41" s="121"/>
      <c r="T41" s="121"/>
      <c r="U41" s="121"/>
      <c r="V41" s="121"/>
      <c r="W41" s="121"/>
      <c r="X41" s="121"/>
    </row>
    <row r="42" spans="1:24" ht="42.9" customHeight="1" x14ac:dyDescent="0.3">
      <c r="A42" s="131"/>
      <c r="B42" s="232" t="s">
        <v>360</v>
      </c>
      <c r="C42" s="233" t="s">
        <v>43</v>
      </c>
      <c r="D42" s="239">
        <v>23941601</v>
      </c>
      <c r="E42" s="239">
        <v>20976192</v>
      </c>
      <c r="F42" s="240">
        <v>20278972</v>
      </c>
      <c r="G42" s="230">
        <v>8.5</v>
      </c>
      <c r="H42" s="231" t="s">
        <v>273</v>
      </c>
      <c r="I42" s="121"/>
      <c r="J42" s="121"/>
      <c r="K42" s="121"/>
      <c r="L42" s="121"/>
      <c r="M42" s="121"/>
      <c r="N42" s="121"/>
      <c r="O42" s="121"/>
      <c r="P42" s="121"/>
      <c r="Q42" s="121"/>
      <c r="R42" s="121"/>
      <c r="S42" s="121"/>
      <c r="T42" s="121"/>
      <c r="U42" s="121"/>
      <c r="V42" s="121"/>
      <c r="W42" s="121"/>
      <c r="X42" s="121"/>
    </row>
    <row r="43" spans="1:24" ht="42.9" customHeight="1" x14ac:dyDescent="0.3">
      <c r="A43" s="131"/>
      <c r="B43" s="232" t="s">
        <v>361</v>
      </c>
      <c r="C43" s="233" t="s">
        <v>40</v>
      </c>
      <c r="D43" s="229" t="s">
        <v>362</v>
      </c>
      <c r="E43" s="229" t="s">
        <v>363</v>
      </c>
      <c r="F43" s="230" t="s">
        <v>364</v>
      </c>
      <c r="G43" s="230">
        <v>8.5</v>
      </c>
      <c r="H43" s="231"/>
      <c r="I43" s="121"/>
      <c r="J43" s="121"/>
      <c r="K43" s="121"/>
      <c r="L43" s="121"/>
      <c r="M43" s="121"/>
      <c r="N43" s="121"/>
      <c r="O43" s="121"/>
      <c r="P43" s="121"/>
      <c r="Q43" s="121"/>
      <c r="R43" s="121"/>
      <c r="S43" s="121"/>
      <c r="T43" s="121"/>
      <c r="U43" s="121"/>
      <c r="V43" s="121"/>
      <c r="W43" s="121"/>
      <c r="X43" s="121"/>
    </row>
    <row r="44" spans="1:24" ht="42.9" customHeight="1" x14ac:dyDescent="0.3">
      <c r="A44" s="131"/>
      <c r="B44" s="241" t="s">
        <v>365</v>
      </c>
      <c r="C44" s="233" t="s">
        <v>366</v>
      </c>
      <c r="D44" s="229" t="s">
        <v>367</v>
      </c>
      <c r="E44" s="229" t="s">
        <v>368</v>
      </c>
      <c r="F44" s="230" t="s">
        <v>369</v>
      </c>
      <c r="G44" s="230">
        <v>8.5</v>
      </c>
      <c r="H44" s="231" t="s">
        <v>370</v>
      </c>
      <c r="I44" s="121"/>
      <c r="J44" s="121"/>
      <c r="K44" s="121"/>
      <c r="L44" s="121"/>
      <c r="M44" s="121"/>
      <c r="N44" s="121"/>
      <c r="O44" s="121"/>
      <c r="P44" s="121"/>
      <c r="Q44" s="121"/>
      <c r="R44" s="121"/>
      <c r="S44" s="121"/>
      <c r="T44" s="121"/>
      <c r="U44" s="121"/>
      <c r="V44" s="121"/>
      <c r="W44" s="121"/>
      <c r="X44" s="121"/>
    </row>
    <row r="45" spans="1:24" ht="42.9" customHeight="1" x14ac:dyDescent="0.3">
      <c r="A45" s="131"/>
      <c r="B45" s="241" t="s">
        <v>371</v>
      </c>
      <c r="C45" s="233" t="s">
        <v>372</v>
      </c>
      <c r="D45" s="229" t="s">
        <v>373</v>
      </c>
      <c r="E45" s="229" t="s">
        <v>374</v>
      </c>
      <c r="F45" s="230" t="s">
        <v>375</v>
      </c>
      <c r="G45" s="230">
        <v>8.5</v>
      </c>
      <c r="H45" s="231" t="s">
        <v>370</v>
      </c>
      <c r="I45" s="121"/>
      <c r="J45" s="121"/>
      <c r="K45" s="121"/>
      <c r="L45" s="121"/>
      <c r="M45" s="121"/>
      <c r="N45" s="121"/>
      <c r="O45" s="121"/>
      <c r="P45" s="121"/>
      <c r="Q45" s="121"/>
      <c r="R45" s="121"/>
      <c r="S45" s="121"/>
      <c r="T45" s="121"/>
      <c r="U45" s="121"/>
      <c r="V45" s="121"/>
      <c r="W45" s="121"/>
      <c r="X45" s="121"/>
    </row>
    <row r="46" spans="1:24" ht="42.9" customHeight="1" x14ac:dyDescent="0.3">
      <c r="A46" s="131"/>
      <c r="B46" s="232" t="s">
        <v>376</v>
      </c>
      <c r="C46" s="233" t="s">
        <v>377</v>
      </c>
      <c r="D46" s="229">
        <v>28.9</v>
      </c>
      <c r="E46" s="229">
        <v>28.6</v>
      </c>
      <c r="F46" s="230">
        <v>0.246</v>
      </c>
      <c r="G46" s="230"/>
      <c r="H46" s="231"/>
      <c r="I46" s="121"/>
      <c r="J46" s="121"/>
      <c r="K46" s="121"/>
      <c r="L46" s="121"/>
      <c r="M46" s="121"/>
      <c r="N46" s="121"/>
      <c r="O46" s="121"/>
      <c r="P46" s="121"/>
      <c r="Q46" s="121"/>
      <c r="R46" s="121"/>
      <c r="S46" s="121"/>
      <c r="T46" s="121"/>
      <c r="U46" s="121"/>
      <c r="V46" s="121"/>
      <c r="W46" s="121"/>
      <c r="X46" s="121"/>
    </row>
    <row r="47" spans="1:24" ht="42.9" customHeight="1" x14ac:dyDescent="0.3">
      <c r="A47" s="131"/>
      <c r="B47" s="232" t="s">
        <v>378</v>
      </c>
      <c r="C47" s="233" t="s">
        <v>40</v>
      </c>
      <c r="D47" s="229" t="s">
        <v>379</v>
      </c>
      <c r="E47" s="229" t="s">
        <v>58</v>
      </c>
      <c r="F47" s="230" t="s">
        <v>58</v>
      </c>
      <c r="G47" s="230">
        <v>8.5</v>
      </c>
      <c r="H47" s="231" t="s">
        <v>370</v>
      </c>
      <c r="I47" s="121"/>
      <c r="J47" s="121"/>
      <c r="K47" s="121"/>
      <c r="L47" s="121"/>
      <c r="M47" s="121"/>
      <c r="N47" s="121"/>
      <c r="O47" s="121"/>
      <c r="P47" s="121"/>
      <c r="Q47" s="121"/>
      <c r="R47" s="121"/>
      <c r="S47" s="121"/>
      <c r="T47" s="121"/>
      <c r="U47" s="121"/>
      <c r="V47" s="121"/>
      <c r="W47" s="121"/>
      <c r="X47" s="121"/>
    </row>
    <row r="48" spans="1:24" s="83" customFormat="1" ht="42.9" customHeight="1" x14ac:dyDescent="0.3">
      <c r="A48" s="118"/>
      <c r="B48" s="241" t="s">
        <v>380</v>
      </c>
      <c r="C48" s="242" t="s">
        <v>40</v>
      </c>
      <c r="D48" s="229">
        <v>97.8</v>
      </c>
      <c r="E48" s="229">
        <v>97</v>
      </c>
      <c r="F48" s="229">
        <v>91</v>
      </c>
      <c r="G48" s="230">
        <v>8.5</v>
      </c>
      <c r="H48" s="243" t="s">
        <v>381</v>
      </c>
      <c r="I48" s="121"/>
    </row>
    <row r="49" spans="1:24" ht="42.9" customHeight="1" x14ac:dyDescent="0.3">
      <c r="A49" s="131"/>
      <c r="B49" s="232" t="s">
        <v>382</v>
      </c>
      <c r="C49" s="233" t="s">
        <v>43</v>
      </c>
      <c r="D49" s="239">
        <v>57973</v>
      </c>
      <c r="E49" s="239">
        <v>83650</v>
      </c>
      <c r="F49" s="240">
        <v>68270</v>
      </c>
      <c r="G49" s="230"/>
      <c r="H49" s="231"/>
      <c r="I49" s="121"/>
      <c r="J49" s="121"/>
      <c r="K49" s="121"/>
      <c r="L49" s="121"/>
      <c r="M49" s="121"/>
      <c r="N49" s="121"/>
      <c r="O49" s="121"/>
      <c r="P49" s="121"/>
      <c r="Q49" s="121"/>
      <c r="R49" s="121"/>
      <c r="S49" s="121"/>
      <c r="T49" s="121"/>
      <c r="U49" s="121"/>
      <c r="V49" s="121"/>
      <c r="W49" s="121"/>
      <c r="X49" s="121"/>
    </row>
    <row r="50" spans="1:24" ht="42.9" customHeight="1" x14ac:dyDescent="0.3">
      <c r="A50" s="131"/>
      <c r="B50" s="34" t="s">
        <v>383</v>
      </c>
      <c r="C50" s="35" t="s">
        <v>43</v>
      </c>
      <c r="D50" s="52">
        <v>4.2</v>
      </c>
      <c r="E50" s="52">
        <v>6.9</v>
      </c>
      <c r="F50" s="36">
        <v>6.3</v>
      </c>
      <c r="G50" s="36"/>
      <c r="H50" s="37"/>
      <c r="I50" s="121"/>
      <c r="J50" s="121"/>
      <c r="K50" s="121"/>
      <c r="L50" s="121"/>
      <c r="M50" s="121"/>
      <c r="N50" s="121"/>
      <c r="O50" s="121"/>
      <c r="P50" s="121"/>
      <c r="Q50" s="121"/>
      <c r="R50" s="121"/>
      <c r="S50" s="121"/>
      <c r="T50" s="121"/>
      <c r="U50" s="121"/>
      <c r="V50" s="121"/>
      <c r="W50" s="121"/>
      <c r="X50" s="121"/>
    </row>
    <row r="51" spans="1:24" ht="42.9" customHeight="1" x14ac:dyDescent="0.3">
      <c r="A51" s="131"/>
      <c r="B51" s="34" t="s">
        <v>384</v>
      </c>
      <c r="C51" s="35" t="s">
        <v>40</v>
      </c>
      <c r="D51" s="52">
        <v>47.3</v>
      </c>
      <c r="E51" s="52">
        <v>49.9</v>
      </c>
      <c r="F51" s="36">
        <v>54.2</v>
      </c>
      <c r="G51" s="36">
        <v>8.8000000000000007</v>
      </c>
      <c r="H51" s="37"/>
      <c r="I51" s="121"/>
      <c r="J51" s="121"/>
      <c r="K51" s="121"/>
      <c r="L51" s="121"/>
      <c r="M51" s="121"/>
      <c r="N51" s="121"/>
      <c r="O51" s="121"/>
      <c r="P51" s="121"/>
      <c r="Q51" s="121"/>
      <c r="R51" s="121"/>
      <c r="S51" s="121"/>
      <c r="T51" s="121"/>
      <c r="U51" s="121"/>
      <c r="V51" s="121"/>
      <c r="W51" s="121"/>
      <c r="X51" s="121"/>
    </row>
    <row r="52" spans="1:24" ht="42.9" customHeight="1" x14ac:dyDescent="0.3">
      <c r="A52" s="131"/>
      <c r="B52" s="110" t="s">
        <v>385</v>
      </c>
      <c r="C52" s="35" t="s">
        <v>40</v>
      </c>
      <c r="D52" s="52">
        <v>47.6</v>
      </c>
      <c r="E52" s="52">
        <v>50.3</v>
      </c>
      <c r="F52" s="36">
        <v>54.2</v>
      </c>
      <c r="G52" s="36">
        <v>8.8000000000000007</v>
      </c>
      <c r="H52" s="162" t="s">
        <v>386</v>
      </c>
      <c r="I52" s="121"/>
      <c r="J52" s="121"/>
      <c r="K52" s="121"/>
      <c r="L52" s="121"/>
      <c r="M52" s="121"/>
      <c r="N52" s="121"/>
      <c r="O52" s="121"/>
      <c r="P52" s="121"/>
      <c r="Q52" s="121"/>
      <c r="R52" s="121"/>
      <c r="S52" s="121"/>
      <c r="T52" s="121"/>
      <c r="U52" s="121"/>
      <c r="V52" s="121"/>
      <c r="W52" s="121"/>
      <c r="X52" s="121"/>
    </row>
    <row r="53" spans="1:24" ht="42.9" customHeight="1" x14ac:dyDescent="0.3">
      <c r="A53" s="131"/>
      <c r="B53" s="34" t="s">
        <v>387</v>
      </c>
      <c r="C53" s="35" t="s">
        <v>40</v>
      </c>
      <c r="D53" s="116">
        <v>96.7</v>
      </c>
      <c r="E53" s="52">
        <v>96</v>
      </c>
      <c r="F53" s="36">
        <v>96</v>
      </c>
      <c r="G53" s="36"/>
      <c r="H53" s="37"/>
      <c r="I53" s="121"/>
      <c r="J53" s="121"/>
      <c r="K53" s="121"/>
      <c r="L53" s="121"/>
      <c r="M53" s="121"/>
      <c r="N53" s="121"/>
      <c r="O53" s="120"/>
      <c r="P53" s="121"/>
      <c r="Q53" s="121"/>
      <c r="R53" s="121"/>
      <c r="S53" s="121"/>
      <c r="T53" s="121"/>
      <c r="U53" s="121"/>
      <c r="V53" s="121"/>
      <c r="W53" s="121"/>
      <c r="X53" s="121"/>
    </row>
    <row r="54" spans="1:24" s="20" customFormat="1" ht="42.9" customHeight="1" x14ac:dyDescent="0.3">
      <c r="A54" s="131"/>
      <c r="B54" s="110" t="s">
        <v>388</v>
      </c>
      <c r="C54" s="35" t="s">
        <v>389</v>
      </c>
      <c r="D54" s="116" t="s">
        <v>390</v>
      </c>
      <c r="E54" s="52" t="s">
        <v>391</v>
      </c>
      <c r="F54" s="36">
        <v>106</v>
      </c>
      <c r="G54" s="36">
        <v>8.5</v>
      </c>
      <c r="H54" s="162" t="s">
        <v>392</v>
      </c>
      <c r="I54" s="121"/>
      <c r="J54" s="121"/>
      <c r="K54" s="121"/>
      <c r="L54" s="121"/>
      <c r="M54" s="121"/>
      <c r="N54" s="121"/>
      <c r="O54" s="120"/>
    </row>
    <row r="55" spans="1:24" ht="42.9" customHeight="1" x14ac:dyDescent="0.3">
      <c r="A55" s="131"/>
      <c r="B55" s="110" t="s">
        <v>393</v>
      </c>
      <c r="C55" s="35" t="s">
        <v>329</v>
      </c>
      <c r="D55" s="78">
        <v>252123</v>
      </c>
      <c r="E55" s="78">
        <v>303390</v>
      </c>
      <c r="F55" s="43">
        <v>251815</v>
      </c>
      <c r="G55" s="36">
        <v>8.1999999999999993</v>
      </c>
      <c r="H55" s="37"/>
      <c r="I55" s="121"/>
      <c r="J55" s="121"/>
      <c r="K55" s="121"/>
      <c r="L55" s="121"/>
      <c r="M55" s="121"/>
      <c r="N55" s="121"/>
      <c r="O55" s="121"/>
      <c r="P55" s="121"/>
      <c r="Q55" s="121"/>
      <c r="R55" s="121"/>
      <c r="S55" s="121"/>
      <c r="T55" s="121"/>
      <c r="U55" s="121"/>
      <c r="V55" s="121"/>
      <c r="W55" s="121"/>
      <c r="X55" s="121"/>
    </row>
    <row r="56" spans="1:24" ht="42.9" customHeight="1" x14ac:dyDescent="0.3">
      <c r="A56" s="131"/>
      <c r="B56" s="110" t="s">
        <v>394</v>
      </c>
      <c r="C56" s="35" t="s">
        <v>389</v>
      </c>
      <c r="D56" s="52">
        <v>3.3</v>
      </c>
      <c r="E56" s="52">
        <v>4.7</v>
      </c>
      <c r="F56" s="36">
        <v>4.0999999999999996</v>
      </c>
      <c r="G56" s="36">
        <v>8.1999999999999993</v>
      </c>
      <c r="H56" s="37"/>
      <c r="I56" s="121"/>
      <c r="J56" s="121"/>
      <c r="K56" s="121"/>
      <c r="L56" s="121"/>
      <c r="M56" s="121"/>
      <c r="N56" s="121"/>
      <c r="O56" s="121"/>
      <c r="P56" s="121"/>
      <c r="Q56" s="121"/>
      <c r="R56" s="121"/>
      <c r="S56" s="121"/>
      <c r="T56" s="121"/>
      <c r="U56" s="121"/>
      <c r="V56" s="121"/>
      <c r="W56" s="121"/>
      <c r="X56" s="121"/>
    </row>
    <row r="57" spans="1:24" ht="42.9" customHeight="1" x14ac:dyDescent="0.3">
      <c r="A57" s="131"/>
      <c r="B57" s="110" t="s">
        <v>395</v>
      </c>
      <c r="C57" s="35" t="s">
        <v>389</v>
      </c>
      <c r="D57" s="52">
        <v>2.9</v>
      </c>
      <c r="E57" s="52">
        <v>5.5</v>
      </c>
      <c r="F57" s="36">
        <v>4.5999999999999996</v>
      </c>
      <c r="G57" s="36">
        <v>8.1999999999999993</v>
      </c>
      <c r="H57" s="37"/>
      <c r="I57" s="121"/>
      <c r="J57" s="121"/>
      <c r="K57" s="121"/>
      <c r="L57" s="121"/>
      <c r="M57" s="121"/>
      <c r="N57" s="121"/>
      <c r="O57" s="121"/>
      <c r="P57" s="121"/>
      <c r="Q57" s="121"/>
      <c r="R57" s="121"/>
      <c r="S57" s="121"/>
      <c r="T57" s="121"/>
      <c r="U57" s="121"/>
      <c r="V57" s="121"/>
      <c r="W57" s="121"/>
      <c r="X57" s="121"/>
    </row>
    <row r="58" spans="1:24" ht="42.9" customHeight="1" x14ac:dyDescent="0.3">
      <c r="A58" s="131"/>
      <c r="B58" s="110" t="s">
        <v>396</v>
      </c>
      <c r="C58" s="35" t="s">
        <v>389</v>
      </c>
      <c r="D58" s="52">
        <v>2.7</v>
      </c>
      <c r="E58" s="52">
        <v>2.2999999999999998</v>
      </c>
      <c r="F58" s="36">
        <v>2.9</v>
      </c>
      <c r="G58" s="36">
        <v>8.1999999999999993</v>
      </c>
      <c r="H58" s="37"/>
      <c r="I58" s="121"/>
      <c r="J58" s="121"/>
      <c r="K58" s="121"/>
      <c r="L58" s="121"/>
      <c r="M58" s="121"/>
      <c r="N58" s="121"/>
      <c r="O58" s="121"/>
      <c r="P58" s="121"/>
      <c r="Q58" s="121"/>
      <c r="R58" s="121"/>
      <c r="S58" s="121"/>
      <c r="T58" s="121"/>
      <c r="U58" s="121"/>
      <c r="V58" s="121"/>
      <c r="W58" s="121"/>
      <c r="X58" s="121"/>
    </row>
    <row r="59" spans="1:24" ht="42.9" customHeight="1" x14ac:dyDescent="0.3">
      <c r="A59" s="131"/>
      <c r="B59" s="34" t="s">
        <v>397</v>
      </c>
      <c r="C59" s="35" t="s">
        <v>43</v>
      </c>
      <c r="D59" s="78">
        <v>3286</v>
      </c>
      <c r="E59" s="78">
        <v>3226</v>
      </c>
      <c r="F59" s="43">
        <v>2290</v>
      </c>
      <c r="G59" s="36"/>
      <c r="H59" s="37"/>
      <c r="I59" s="121"/>
      <c r="J59" s="121"/>
      <c r="K59" s="121"/>
      <c r="L59" s="121"/>
      <c r="M59" s="121"/>
      <c r="N59" s="121"/>
      <c r="O59" s="121"/>
      <c r="P59" s="121"/>
      <c r="Q59" s="121"/>
      <c r="R59" s="121"/>
      <c r="S59" s="121"/>
      <c r="T59" s="121"/>
      <c r="U59" s="121"/>
      <c r="V59" s="121"/>
      <c r="W59" s="121"/>
      <c r="X59" s="121"/>
    </row>
    <row r="60" spans="1:24" ht="42.9" customHeight="1" x14ac:dyDescent="0.3">
      <c r="A60" s="131"/>
      <c r="B60" s="34" t="s">
        <v>398</v>
      </c>
      <c r="C60" s="35" t="s">
        <v>40</v>
      </c>
      <c r="D60" s="52">
        <v>33</v>
      </c>
      <c r="E60" s="52">
        <v>33.5</v>
      </c>
      <c r="F60" s="36">
        <v>33</v>
      </c>
      <c r="G60" s="36"/>
      <c r="H60" s="37"/>
      <c r="I60" s="121"/>
      <c r="J60" s="121"/>
      <c r="K60" s="121"/>
      <c r="L60" s="121"/>
      <c r="M60" s="121"/>
      <c r="N60" s="121"/>
      <c r="O60" s="121"/>
      <c r="P60" s="121"/>
      <c r="Q60" s="121"/>
      <c r="R60" s="121"/>
      <c r="S60" s="121"/>
      <c r="T60" s="121"/>
      <c r="U60" s="121"/>
      <c r="V60" s="121"/>
      <c r="W60" s="121"/>
      <c r="X60" s="121"/>
    </row>
    <row r="61" spans="1:24" ht="42.9" customHeight="1" x14ac:dyDescent="0.3">
      <c r="A61" s="131"/>
      <c r="B61" s="34" t="s">
        <v>399</v>
      </c>
      <c r="C61" s="35" t="s">
        <v>43</v>
      </c>
      <c r="D61" s="78">
        <v>1095</v>
      </c>
      <c r="E61" s="78">
        <v>1175</v>
      </c>
      <c r="F61" s="36">
        <v>905</v>
      </c>
      <c r="G61" s="36"/>
      <c r="H61" s="37"/>
      <c r="I61" s="121"/>
      <c r="J61" s="121"/>
      <c r="K61" s="121"/>
      <c r="L61" s="121"/>
      <c r="M61" s="121"/>
      <c r="N61" s="121"/>
      <c r="O61" s="121"/>
      <c r="P61" s="121"/>
      <c r="Q61" s="121"/>
      <c r="R61" s="121"/>
      <c r="S61" s="121"/>
      <c r="T61" s="121"/>
      <c r="U61" s="121"/>
      <c r="V61" s="121"/>
      <c r="W61" s="121"/>
      <c r="X61" s="121"/>
    </row>
    <row r="62" spans="1:24" ht="42.9" customHeight="1" x14ac:dyDescent="0.3">
      <c r="A62" s="131"/>
      <c r="B62" s="55" t="s">
        <v>400</v>
      </c>
      <c r="C62" s="35" t="s">
        <v>40</v>
      </c>
      <c r="D62" s="52">
        <v>25</v>
      </c>
      <c r="E62" s="52">
        <v>34</v>
      </c>
      <c r="F62" s="36">
        <v>33</v>
      </c>
      <c r="G62" s="36"/>
      <c r="H62" s="37"/>
      <c r="I62" s="121"/>
      <c r="J62" s="121"/>
      <c r="K62" s="121"/>
      <c r="L62" s="121"/>
      <c r="M62" s="121"/>
      <c r="N62" s="121"/>
      <c r="O62" s="121"/>
      <c r="P62" s="121"/>
      <c r="Q62" s="121"/>
      <c r="R62" s="121"/>
      <c r="S62" s="121"/>
      <c r="T62" s="121"/>
      <c r="U62" s="121"/>
      <c r="V62" s="121"/>
      <c r="W62" s="121"/>
      <c r="X62" s="121"/>
    </row>
    <row r="63" spans="1:24" ht="42.9" customHeight="1" x14ac:dyDescent="0.3">
      <c r="A63" s="131"/>
      <c r="B63" s="55" t="s">
        <v>401</v>
      </c>
      <c r="C63" s="35" t="s">
        <v>40</v>
      </c>
      <c r="D63" s="52">
        <v>28.5</v>
      </c>
      <c r="E63" s="52">
        <v>31.1</v>
      </c>
      <c r="F63" s="36">
        <v>28.6</v>
      </c>
      <c r="G63" s="36"/>
      <c r="H63" s="37"/>
      <c r="I63" s="121"/>
      <c r="J63" s="121"/>
      <c r="K63" s="121"/>
      <c r="L63" s="121"/>
      <c r="M63" s="121"/>
      <c r="N63" s="121"/>
      <c r="O63" s="121"/>
      <c r="P63" s="121"/>
      <c r="Q63" s="121"/>
      <c r="R63" s="121"/>
      <c r="S63" s="121"/>
      <c r="T63" s="121"/>
      <c r="U63" s="121"/>
      <c r="V63" s="121"/>
      <c r="W63" s="121"/>
      <c r="X63" s="121"/>
    </row>
    <row r="64" spans="1:24" ht="42.9" customHeight="1" x14ac:dyDescent="0.3">
      <c r="A64" s="131"/>
      <c r="B64" s="55" t="s">
        <v>402</v>
      </c>
      <c r="C64" s="35" t="s">
        <v>40</v>
      </c>
      <c r="D64" s="52">
        <v>36</v>
      </c>
      <c r="E64" s="116">
        <v>26.7</v>
      </c>
      <c r="F64" s="36">
        <v>28</v>
      </c>
      <c r="G64" s="36"/>
      <c r="H64" s="37"/>
      <c r="I64" s="121"/>
      <c r="J64" s="121"/>
      <c r="K64" s="121"/>
      <c r="L64" s="121"/>
      <c r="M64" s="121"/>
      <c r="N64" s="121"/>
      <c r="O64" s="121"/>
      <c r="P64" s="121"/>
      <c r="Q64" s="121"/>
      <c r="R64" s="121"/>
      <c r="S64" s="121"/>
      <c r="T64" s="121"/>
      <c r="U64" s="121"/>
      <c r="V64" s="121"/>
      <c r="W64" s="121"/>
      <c r="X64" s="121"/>
    </row>
    <row r="65" spans="1:24" ht="42.9" customHeight="1" x14ac:dyDescent="0.3">
      <c r="A65" s="131"/>
      <c r="B65" s="144" t="s">
        <v>403</v>
      </c>
      <c r="C65" s="145"/>
      <c r="D65" s="146"/>
      <c r="E65" s="146"/>
      <c r="F65" s="147"/>
      <c r="G65" s="147"/>
      <c r="H65" s="148"/>
      <c r="I65" s="121"/>
      <c r="J65" s="121"/>
      <c r="K65" s="121"/>
      <c r="L65" s="121"/>
      <c r="M65" s="121"/>
      <c r="N65" s="121"/>
      <c r="O65" s="121"/>
      <c r="P65" s="121"/>
      <c r="Q65" s="121"/>
      <c r="R65" s="121"/>
      <c r="S65" s="121"/>
      <c r="T65" s="121"/>
      <c r="U65" s="121"/>
      <c r="V65" s="121"/>
      <c r="W65" s="121"/>
      <c r="X65" s="121"/>
    </row>
    <row r="66" spans="1:24" ht="42.9" customHeight="1" x14ac:dyDescent="0.3">
      <c r="A66" s="131"/>
      <c r="B66" s="55" t="s">
        <v>404</v>
      </c>
      <c r="C66" s="35" t="s">
        <v>126</v>
      </c>
      <c r="D66" s="114">
        <v>12.459754999999999</v>
      </c>
      <c r="E66" s="52">
        <v>10.4</v>
      </c>
      <c r="F66" s="36">
        <v>7.5</v>
      </c>
      <c r="G66" s="36" t="s">
        <v>405</v>
      </c>
      <c r="H66" s="37" t="s">
        <v>406</v>
      </c>
      <c r="I66" s="121"/>
      <c r="J66" s="121"/>
      <c r="K66" s="121"/>
      <c r="L66" s="121"/>
      <c r="M66" s="121"/>
      <c r="N66" s="121"/>
      <c r="O66" s="121"/>
      <c r="P66" s="121"/>
      <c r="Q66" s="121"/>
      <c r="R66" s="121"/>
      <c r="S66" s="121"/>
      <c r="T66" s="121"/>
      <c r="U66" s="121"/>
      <c r="V66" s="121"/>
      <c r="W66" s="121"/>
      <c r="X66" s="121"/>
    </row>
    <row r="67" spans="1:24" ht="42.9" customHeight="1" x14ac:dyDescent="0.3">
      <c r="A67" s="131"/>
      <c r="B67" s="55" t="s">
        <v>407</v>
      </c>
      <c r="C67" s="35" t="s">
        <v>126</v>
      </c>
      <c r="D67" s="52">
        <v>19.5</v>
      </c>
      <c r="E67" s="52">
        <v>12.8</v>
      </c>
      <c r="F67" s="36">
        <v>9.8000000000000007</v>
      </c>
      <c r="G67" s="36">
        <v>8.1999999999999993</v>
      </c>
      <c r="H67" s="37" t="s">
        <v>406</v>
      </c>
      <c r="I67" s="121"/>
      <c r="J67" s="121"/>
      <c r="K67" s="121"/>
      <c r="L67" s="121"/>
      <c r="M67" s="121"/>
      <c r="N67" s="121"/>
      <c r="O67" s="121"/>
      <c r="P67" s="121"/>
      <c r="Q67" s="121"/>
      <c r="R67" s="121"/>
      <c r="S67" s="121"/>
      <c r="T67" s="121"/>
      <c r="U67" s="121"/>
      <c r="V67" s="121"/>
      <c r="W67" s="121"/>
      <c r="X67" s="121"/>
    </row>
    <row r="68" spans="1:24" ht="42.9" customHeight="1" x14ac:dyDescent="0.3">
      <c r="A68" s="131"/>
      <c r="B68" s="55" t="s">
        <v>408</v>
      </c>
      <c r="C68" s="35" t="s">
        <v>40</v>
      </c>
      <c r="D68" s="114">
        <v>1.26</v>
      </c>
      <c r="E68" s="52">
        <v>1.2</v>
      </c>
      <c r="F68" s="36">
        <v>1.3</v>
      </c>
      <c r="G68" s="36"/>
      <c r="H68" s="37"/>
      <c r="I68" s="121"/>
      <c r="J68" s="121"/>
      <c r="K68" s="121"/>
      <c r="L68" s="121"/>
      <c r="M68" s="121"/>
      <c r="N68" s="121"/>
      <c r="O68" s="121"/>
      <c r="P68" s="121"/>
      <c r="Q68" s="121"/>
      <c r="R68" s="121"/>
      <c r="S68" s="121"/>
      <c r="T68" s="121"/>
      <c r="U68" s="121"/>
      <c r="V68" s="121"/>
      <c r="W68" s="121"/>
      <c r="X68" s="121"/>
    </row>
    <row r="69" spans="1:24" ht="42.9" customHeight="1" x14ac:dyDescent="0.3">
      <c r="A69" s="131"/>
      <c r="B69" s="55" t="s">
        <v>409</v>
      </c>
      <c r="C69" s="35" t="s">
        <v>40</v>
      </c>
      <c r="D69" s="52">
        <v>89.4</v>
      </c>
      <c r="E69" s="52">
        <v>85.5</v>
      </c>
      <c r="F69" s="36">
        <v>84.2</v>
      </c>
      <c r="G69" s="36"/>
      <c r="H69" s="37"/>
      <c r="I69" s="121"/>
      <c r="J69" s="121"/>
      <c r="K69" s="121"/>
      <c r="L69" s="121"/>
      <c r="M69" s="121"/>
      <c r="N69" s="121"/>
      <c r="O69" s="121"/>
      <c r="P69" s="121"/>
      <c r="Q69" s="121"/>
      <c r="R69" s="121"/>
      <c r="S69" s="121"/>
      <c r="T69" s="121"/>
      <c r="U69" s="121"/>
      <c r="V69" s="121"/>
      <c r="W69" s="121"/>
      <c r="X69" s="121"/>
    </row>
    <row r="70" spans="1:24" ht="42.9" customHeight="1" x14ac:dyDescent="0.3">
      <c r="A70" s="131"/>
      <c r="B70" s="55" t="s">
        <v>410</v>
      </c>
      <c r="C70" s="35" t="s">
        <v>43</v>
      </c>
      <c r="D70" s="52">
        <v>21.1</v>
      </c>
      <c r="E70" s="52">
        <v>19.8</v>
      </c>
      <c r="F70" s="36">
        <v>20.7</v>
      </c>
      <c r="G70" s="36">
        <v>8.1999999999999993</v>
      </c>
      <c r="H70" s="37" t="s">
        <v>406</v>
      </c>
      <c r="I70" s="121"/>
      <c r="J70" s="121"/>
      <c r="K70" s="121"/>
      <c r="L70" s="121"/>
      <c r="M70" s="121"/>
      <c r="N70" s="121"/>
      <c r="O70" s="121"/>
      <c r="P70" s="121"/>
      <c r="Q70" s="121"/>
      <c r="R70" s="121"/>
      <c r="S70" s="121"/>
      <c r="T70" s="121"/>
      <c r="U70" s="121"/>
      <c r="V70" s="121"/>
      <c r="W70" s="121"/>
      <c r="X70" s="121"/>
    </row>
    <row r="71" spans="1:24" s="83" customFormat="1" ht="42.9" customHeight="1" x14ac:dyDescent="0.3">
      <c r="A71" s="131"/>
      <c r="B71" s="55" t="s">
        <v>411</v>
      </c>
      <c r="C71" s="35" t="s">
        <v>43</v>
      </c>
      <c r="D71" s="52" t="s">
        <v>412</v>
      </c>
      <c r="E71" s="52" t="s">
        <v>413</v>
      </c>
      <c r="F71" s="36" t="s">
        <v>414</v>
      </c>
      <c r="G71" s="36"/>
      <c r="H71" s="37"/>
      <c r="I71" s="121"/>
      <c r="J71" s="121"/>
      <c r="K71" s="121"/>
      <c r="L71" s="121"/>
      <c r="M71" s="121"/>
      <c r="N71" s="121"/>
      <c r="O71" s="121"/>
    </row>
    <row r="72" spans="1:24" ht="42.9" customHeight="1" x14ac:dyDescent="0.3">
      <c r="A72" s="131"/>
      <c r="B72" s="55" t="s">
        <v>415</v>
      </c>
      <c r="C72" s="35" t="s">
        <v>43</v>
      </c>
      <c r="D72" s="78">
        <v>42452</v>
      </c>
      <c r="E72" s="78">
        <v>34021</v>
      </c>
      <c r="F72" s="43">
        <v>32812</v>
      </c>
      <c r="G72" s="36"/>
      <c r="H72" s="37"/>
      <c r="I72" s="121"/>
      <c r="J72" s="121"/>
      <c r="K72" s="121"/>
      <c r="L72" s="121"/>
      <c r="M72" s="121"/>
      <c r="N72" s="121"/>
      <c r="O72" s="121"/>
      <c r="P72" s="121"/>
      <c r="Q72" s="121"/>
      <c r="R72" s="121"/>
      <c r="S72" s="121"/>
      <c r="T72" s="121"/>
      <c r="U72" s="121"/>
      <c r="V72" s="121"/>
      <c r="W72" s="121"/>
      <c r="X72" s="121"/>
    </row>
    <row r="73" spans="1:24" ht="42.9" customHeight="1" x14ac:dyDescent="0.3">
      <c r="A73" s="131"/>
      <c r="B73" s="55" t="s">
        <v>416</v>
      </c>
      <c r="C73" s="35" t="s">
        <v>43</v>
      </c>
      <c r="D73" s="78">
        <v>275939</v>
      </c>
      <c r="E73" s="78">
        <v>221135</v>
      </c>
      <c r="F73" s="43">
        <v>213279</v>
      </c>
      <c r="G73" s="36"/>
      <c r="H73" s="37"/>
      <c r="I73" s="121"/>
      <c r="J73" s="121"/>
      <c r="K73" s="121"/>
      <c r="L73" s="121"/>
      <c r="M73" s="121"/>
      <c r="N73" s="121"/>
      <c r="O73" s="121"/>
      <c r="P73" s="121"/>
      <c r="Q73" s="121"/>
      <c r="R73" s="121"/>
      <c r="S73" s="121"/>
      <c r="T73" s="121"/>
      <c r="U73" s="121"/>
      <c r="V73" s="121"/>
      <c r="W73" s="121"/>
      <c r="X73" s="121"/>
    </row>
    <row r="74" spans="1:24" ht="42.9" customHeight="1" x14ac:dyDescent="0.3">
      <c r="A74" s="131"/>
      <c r="B74" s="144" t="s">
        <v>417</v>
      </c>
      <c r="C74" s="145"/>
      <c r="D74" s="146"/>
      <c r="E74" s="146"/>
      <c r="F74" s="147"/>
      <c r="G74" s="147"/>
      <c r="H74" s="148"/>
      <c r="I74" s="121"/>
      <c r="J74" s="121"/>
      <c r="K74" s="121"/>
      <c r="L74" s="121"/>
      <c r="M74" s="121"/>
      <c r="N74" s="121"/>
      <c r="O74" s="121"/>
      <c r="P74" s="121"/>
      <c r="Q74" s="121"/>
      <c r="R74" s="121"/>
      <c r="S74" s="121"/>
      <c r="T74" s="121"/>
      <c r="U74" s="121"/>
      <c r="V74" s="121"/>
      <c r="W74" s="121"/>
      <c r="X74" s="121"/>
    </row>
    <row r="75" spans="1:24" ht="42.9" customHeight="1" x14ac:dyDescent="0.3">
      <c r="A75" s="131"/>
      <c r="B75" s="55" t="s">
        <v>418</v>
      </c>
      <c r="C75" s="35" t="s">
        <v>40</v>
      </c>
      <c r="D75" s="52">
        <v>88</v>
      </c>
      <c r="E75" s="52">
        <v>79</v>
      </c>
      <c r="F75" s="36">
        <v>77</v>
      </c>
      <c r="G75" s="36">
        <v>8.5</v>
      </c>
      <c r="H75" s="37"/>
      <c r="I75" s="121"/>
      <c r="J75" s="121"/>
      <c r="K75" s="121"/>
      <c r="L75" s="121"/>
      <c r="M75" s="121"/>
      <c r="N75" s="121"/>
      <c r="O75" s="121"/>
      <c r="P75" s="121"/>
      <c r="Q75" s="121"/>
      <c r="R75" s="121"/>
      <c r="S75" s="121"/>
      <c r="T75" s="121"/>
      <c r="U75" s="121"/>
      <c r="V75" s="121"/>
      <c r="W75" s="121"/>
      <c r="X75" s="121"/>
    </row>
    <row r="76" spans="1:24" ht="42.9" customHeight="1" x14ac:dyDescent="0.3">
      <c r="A76" s="131"/>
      <c r="B76" s="34" t="s">
        <v>419</v>
      </c>
      <c r="C76" s="35" t="s">
        <v>420</v>
      </c>
      <c r="D76" s="52">
        <v>85</v>
      </c>
      <c r="E76" s="52">
        <v>84</v>
      </c>
      <c r="F76" s="36">
        <v>82</v>
      </c>
      <c r="G76" s="36">
        <v>8.5</v>
      </c>
      <c r="H76" s="37"/>
      <c r="I76" s="121"/>
      <c r="J76" s="121"/>
      <c r="K76" s="121"/>
      <c r="L76" s="121"/>
      <c r="M76" s="121"/>
      <c r="N76" s="121"/>
      <c r="O76" s="121"/>
      <c r="P76" s="121"/>
      <c r="Q76" s="121"/>
      <c r="R76" s="121"/>
      <c r="S76" s="121"/>
      <c r="T76" s="121"/>
      <c r="U76" s="121"/>
      <c r="V76" s="121"/>
      <c r="W76" s="121"/>
      <c r="X76" s="121"/>
    </row>
    <row r="77" spans="1:24" ht="42.9" customHeight="1" x14ac:dyDescent="0.3">
      <c r="A77" s="120"/>
      <c r="B77" s="34" t="s">
        <v>421</v>
      </c>
      <c r="C77" s="35" t="s">
        <v>40</v>
      </c>
      <c r="D77" s="52" t="s">
        <v>422</v>
      </c>
      <c r="E77" s="52" t="s">
        <v>423</v>
      </c>
      <c r="F77" s="36" t="s">
        <v>424</v>
      </c>
      <c r="G77" s="36">
        <v>8.5</v>
      </c>
      <c r="H77" s="37"/>
      <c r="I77" s="121"/>
      <c r="J77" s="121"/>
      <c r="K77" s="121"/>
      <c r="L77" s="121"/>
      <c r="M77" s="121"/>
      <c r="N77" s="121"/>
      <c r="O77" s="121"/>
      <c r="P77" s="121"/>
      <c r="Q77" s="121"/>
      <c r="R77" s="121"/>
      <c r="S77" s="121"/>
      <c r="T77" s="121"/>
      <c r="U77" s="121"/>
      <c r="V77" s="121"/>
      <c r="W77" s="121"/>
      <c r="X77" s="121"/>
    </row>
    <row r="78" spans="1:24" ht="42.9" customHeight="1" x14ac:dyDescent="0.3">
      <c r="A78" s="120"/>
      <c r="B78" s="34" t="s">
        <v>425</v>
      </c>
      <c r="C78" s="35" t="s">
        <v>40</v>
      </c>
      <c r="D78" s="52" t="s">
        <v>426</v>
      </c>
      <c r="E78" s="52" t="s">
        <v>427</v>
      </c>
      <c r="F78" s="36" t="s">
        <v>428</v>
      </c>
      <c r="G78" s="36">
        <v>8.5</v>
      </c>
      <c r="H78" s="37"/>
      <c r="I78" s="121"/>
      <c r="J78" s="121"/>
      <c r="K78" s="121"/>
      <c r="L78" s="121"/>
      <c r="M78" s="121"/>
      <c r="N78" s="121"/>
      <c r="O78" s="121"/>
      <c r="P78" s="121"/>
      <c r="Q78" s="121"/>
      <c r="R78" s="121"/>
      <c r="S78" s="121"/>
      <c r="T78" s="121"/>
      <c r="U78" s="121"/>
      <c r="V78" s="121"/>
      <c r="W78" s="121"/>
      <c r="X78" s="121"/>
    </row>
    <row r="79" spans="1:24" ht="42.9" customHeight="1" x14ac:dyDescent="0.3">
      <c r="A79" s="120"/>
      <c r="B79" s="144" t="s">
        <v>429</v>
      </c>
      <c r="C79" s="145"/>
      <c r="D79" s="146"/>
      <c r="E79" s="146"/>
      <c r="F79" s="147"/>
      <c r="G79" s="147"/>
      <c r="H79" s="148"/>
      <c r="I79" s="121"/>
      <c r="J79" s="121"/>
      <c r="K79" s="121"/>
      <c r="L79" s="121"/>
      <c r="M79" s="121"/>
      <c r="N79" s="121"/>
      <c r="O79" s="121"/>
      <c r="P79" s="121"/>
      <c r="Q79" s="121"/>
      <c r="R79" s="121"/>
      <c r="S79" s="121"/>
      <c r="T79" s="121"/>
      <c r="U79" s="121"/>
      <c r="V79" s="121"/>
      <c r="W79" s="121"/>
      <c r="X79" s="121"/>
    </row>
    <row r="80" spans="1:24" ht="42.9" customHeight="1" x14ac:dyDescent="0.3">
      <c r="A80" s="120"/>
      <c r="B80" s="55" t="s">
        <v>430</v>
      </c>
      <c r="C80" s="35" t="s">
        <v>43</v>
      </c>
      <c r="D80" s="52">
        <v>73</v>
      </c>
      <c r="E80" s="52">
        <v>50</v>
      </c>
      <c r="F80" s="36">
        <v>49</v>
      </c>
      <c r="G80" s="36">
        <v>8.8000000000000007</v>
      </c>
      <c r="H80" s="28"/>
      <c r="I80" s="121"/>
      <c r="J80" s="121"/>
      <c r="K80" s="121"/>
      <c r="L80" s="121"/>
      <c r="M80" s="121"/>
      <c r="N80" s="121"/>
      <c r="O80" s="121"/>
      <c r="P80" s="121"/>
      <c r="Q80" s="121"/>
      <c r="R80" s="121"/>
      <c r="S80" s="121"/>
      <c r="T80" s="121"/>
      <c r="U80" s="121"/>
      <c r="V80" s="121"/>
      <c r="W80" s="121"/>
      <c r="X80" s="121"/>
    </row>
    <row r="81" spans="1:24" ht="42.9" customHeight="1" x14ac:dyDescent="0.3">
      <c r="A81" s="120"/>
      <c r="B81" s="55" t="s">
        <v>431</v>
      </c>
      <c r="C81" s="35" t="s">
        <v>432</v>
      </c>
      <c r="D81" s="52" t="s">
        <v>433</v>
      </c>
      <c r="E81" s="52" t="s">
        <v>434</v>
      </c>
      <c r="F81" s="36" t="s">
        <v>435</v>
      </c>
      <c r="G81" s="36">
        <v>8.8000000000000007</v>
      </c>
      <c r="H81" s="37"/>
      <c r="I81" s="121"/>
      <c r="J81" s="121"/>
      <c r="K81" s="121"/>
      <c r="L81" s="121"/>
      <c r="M81" s="121"/>
      <c r="N81" s="121"/>
      <c r="O81" s="121"/>
      <c r="P81" s="121"/>
      <c r="Q81" s="121"/>
      <c r="R81" s="121"/>
      <c r="S81" s="121"/>
      <c r="T81" s="121"/>
      <c r="U81" s="121"/>
      <c r="V81" s="121"/>
      <c r="W81" s="121"/>
      <c r="X81" s="121"/>
    </row>
    <row r="82" spans="1:24" ht="42.9" customHeight="1" x14ac:dyDescent="0.3">
      <c r="A82" s="120"/>
      <c r="B82" s="55" t="s">
        <v>436</v>
      </c>
      <c r="C82" s="35" t="s">
        <v>432</v>
      </c>
      <c r="D82" s="52" t="s">
        <v>437</v>
      </c>
      <c r="E82" s="52" t="s">
        <v>438</v>
      </c>
      <c r="F82" s="36" t="s">
        <v>439</v>
      </c>
      <c r="G82" s="36">
        <v>8.8000000000000007</v>
      </c>
      <c r="H82" s="28"/>
      <c r="I82" s="121"/>
      <c r="J82" s="121"/>
      <c r="K82" s="121"/>
      <c r="L82" s="121"/>
      <c r="M82" s="121"/>
      <c r="N82" s="121"/>
      <c r="O82" s="121"/>
      <c r="P82" s="121"/>
      <c r="Q82" s="121"/>
      <c r="R82" s="121"/>
      <c r="S82" s="121"/>
      <c r="T82" s="121"/>
      <c r="U82" s="121"/>
      <c r="V82" s="121"/>
      <c r="W82" s="121"/>
      <c r="X82" s="121"/>
    </row>
    <row r="83" spans="1:24" ht="42.9" customHeight="1" x14ac:dyDescent="0.3">
      <c r="A83" s="120"/>
      <c r="B83" s="55" t="s">
        <v>440</v>
      </c>
      <c r="C83" s="35" t="s">
        <v>43</v>
      </c>
      <c r="D83" s="52">
        <v>0</v>
      </c>
      <c r="E83" s="52">
        <v>0</v>
      </c>
      <c r="F83" s="36">
        <v>0</v>
      </c>
      <c r="G83" s="36">
        <v>8.6999999999999993</v>
      </c>
      <c r="H83" s="37"/>
      <c r="I83" s="121"/>
      <c r="J83" s="121"/>
      <c r="K83" s="121"/>
      <c r="L83" s="121"/>
      <c r="M83" s="121"/>
      <c r="N83" s="121"/>
      <c r="O83" s="121"/>
      <c r="P83" s="121"/>
      <c r="Q83" s="121"/>
      <c r="R83" s="121"/>
      <c r="S83" s="121"/>
      <c r="T83" s="121"/>
      <c r="U83" s="121"/>
      <c r="V83" s="121"/>
      <c r="W83" s="121"/>
      <c r="X83" s="121"/>
    </row>
    <row r="84" spans="1:24" ht="42.9" customHeight="1" x14ac:dyDescent="0.3">
      <c r="A84" s="120"/>
      <c r="B84" s="55" t="s">
        <v>441</v>
      </c>
      <c r="C84" s="35" t="s">
        <v>43</v>
      </c>
      <c r="D84" s="52">
        <v>0</v>
      </c>
      <c r="E84" s="52">
        <v>0</v>
      </c>
      <c r="F84" s="36">
        <v>0</v>
      </c>
      <c r="G84" s="36"/>
      <c r="H84" s="37"/>
      <c r="I84" s="121"/>
      <c r="J84" s="121"/>
      <c r="K84" s="121"/>
      <c r="L84" s="121"/>
      <c r="M84" s="121"/>
      <c r="N84" s="121"/>
      <c r="O84" s="121"/>
      <c r="P84" s="121"/>
      <c r="Q84" s="121"/>
      <c r="R84" s="121"/>
      <c r="S84" s="121"/>
      <c r="T84" s="121"/>
      <c r="U84" s="121"/>
      <c r="V84" s="121"/>
      <c r="W84" s="121"/>
      <c r="X84" s="121"/>
    </row>
    <row r="85" spans="1:24" ht="42.9" customHeight="1" x14ac:dyDescent="0.3">
      <c r="A85" s="120"/>
      <c r="B85" s="144" t="s">
        <v>442</v>
      </c>
      <c r="C85" s="145"/>
      <c r="D85" s="146"/>
      <c r="E85" s="146"/>
      <c r="F85" s="147"/>
      <c r="G85" s="147"/>
      <c r="H85" s="148"/>
      <c r="I85" s="121"/>
      <c r="J85" s="121"/>
      <c r="K85" s="121"/>
      <c r="L85" s="121"/>
      <c r="M85" s="121"/>
      <c r="N85" s="121"/>
      <c r="O85" s="121"/>
      <c r="P85" s="121"/>
      <c r="Q85" s="121"/>
      <c r="R85" s="121"/>
      <c r="S85" s="121"/>
      <c r="T85" s="121"/>
      <c r="U85" s="121"/>
      <c r="V85" s="121"/>
      <c r="W85" s="121"/>
      <c r="X85" s="121"/>
    </row>
    <row r="86" spans="1:24" ht="42.9" customHeight="1" x14ac:dyDescent="0.3">
      <c r="A86" s="120"/>
      <c r="B86" s="55" t="s">
        <v>443</v>
      </c>
      <c r="C86" s="35" t="s">
        <v>43</v>
      </c>
      <c r="D86" s="52">
        <v>461</v>
      </c>
      <c r="E86" s="52">
        <v>184</v>
      </c>
      <c r="F86" s="36">
        <v>0</v>
      </c>
      <c r="G86" s="36">
        <v>8.3000000000000007</v>
      </c>
      <c r="H86" s="37"/>
      <c r="I86" s="121"/>
      <c r="J86" s="121"/>
      <c r="K86" s="121"/>
      <c r="L86" s="121"/>
      <c r="M86" s="121"/>
      <c r="N86" s="121"/>
      <c r="O86" s="121"/>
      <c r="P86" s="121"/>
      <c r="Q86" s="121"/>
      <c r="R86" s="121"/>
      <c r="S86" s="121"/>
      <c r="T86" s="121"/>
      <c r="U86" s="121"/>
      <c r="V86" s="121"/>
      <c r="W86" s="121"/>
      <c r="X86" s="121"/>
    </row>
    <row r="87" spans="1:24" ht="42.9" hidden="1" customHeight="1" x14ac:dyDescent="0.3">
      <c r="A87" s="120"/>
      <c r="B87" s="55" t="s">
        <v>444</v>
      </c>
      <c r="C87" s="86" t="s">
        <v>40</v>
      </c>
      <c r="D87" s="52"/>
      <c r="E87" s="52"/>
      <c r="F87" s="36">
        <v>0</v>
      </c>
      <c r="G87" s="36">
        <v>8.3000000000000007</v>
      </c>
      <c r="H87" s="37"/>
      <c r="I87" s="121"/>
      <c r="J87" s="121"/>
      <c r="K87" s="121"/>
      <c r="L87" s="121"/>
      <c r="M87" s="121"/>
      <c r="N87" s="121"/>
      <c r="O87" s="121"/>
      <c r="P87" s="121"/>
      <c r="Q87" s="121"/>
      <c r="R87" s="121"/>
      <c r="S87" s="121"/>
      <c r="T87" s="121"/>
      <c r="U87" s="121"/>
      <c r="V87" s="121"/>
      <c r="W87" s="121"/>
      <c r="X87" s="121"/>
    </row>
    <row r="88" spans="1:24" ht="42.9" customHeight="1" x14ac:dyDescent="0.3">
      <c r="A88" s="120"/>
      <c r="B88" s="55" t="s">
        <v>445</v>
      </c>
      <c r="C88" s="35" t="s">
        <v>329</v>
      </c>
      <c r="D88" s="78">
        <v>82246</v>
      </c>
      <c r="E88" s="78">
        <v>29981</v>
      </c>
      <c r="F88" s="36">
        <v>0</v>
      </c>
      <c r="G88" s="36">
        <v>8.3000000000000007</v>
      </c>
      <c r="H88" s="37"/>
      <c r="I88" s="121"/>
      <c r="J88" s="121"/>
      <c r="K88" s="121"/>
      <c r="L88" s="121"/>
      <c r="M88" s="121"/>
      <c r="N88" s="121"/>
      <c r="O88" s="121"/>
      <c r="P88" s="121"/>
      <c r="Q88" s="121"/>
      <c r="R88" s="121"/>
      <c r="S88" s="121"/>
      <c r="T88" s="121"/>
      <c r="U88" s="121"/>
      <c r="V88" s="121"/>
      <c r="W88" s="121"/>
      <c r="X88" s="121"/>
    </row>
    <row r="89" spans="1:24" ht="42.9" customHeight="1" x14ac:dyDescent="0.3">
      <c r="A89" s="120"/>
      <c r="B89" s="55" t="s">
        <v>446</v>
      </c>
      <c r="C89" s="35" t="s">
        <v>126</v>
      </c>
      <c r="D89" s="52">
        <v>12.1</v>
      </c>
      <c r="E89" s="52">
        <v>11.4</v>
      </c>
      <c r="F89" s="36">
        <v>10.199999999999999</v>
      </c>
      <c r="G89" s="36">
        <v>8.3000000000000007</v>
      </c>
      <c r="H89" s="37"/>
      <c r="I89" s="121"/>
      <c r="J89" s="121"/>
      <c r="K89" s="121"/>
      <c r="L89" s="121"/>
      <c r="M89" s="121"/>
      <c r="N89" s="121"/>
      <c r="O89" s="121"/>
      <c r="P89" s="121"/>
      <c r="Q89" s="121"/>
      <c r="R89" s="121"/>
      <c r="S89" s="121"/>
      <c r="T89" s="121"/>
      <c r="U89" s="121"/>
      <c r="V89" s="121"/>
      <c r="W89" s="121"/>
      <c r="X89" s="121"/>
    </row>
    <row r="90" spans="1:24" ht="45.6" customHeight="1" x14ac:dyDescent="0.3">
      <c r="A90" s="120"/>
      <c r="B90" s="173" t="s">
        <v>447</v>
      </c>
      <c r="C90" s="39" t="s">
        <v>126</v>
      </c>
      <c r="D90" s="80">
        <v>12.2</v>
      </c>
      <c r="E90" s="80">
        <v>16.899999999999999</v>
      </c>
      <c r="F90" s="40">
        <v>11.2</v>
      </c>
      <c r="G90" s="40">
        <v>8.3000000000000007</v>
      </c>
      <c r="H90" s="41"/>
      <c r="I90" s="121"/>
      <c r="J90" s="121"/>
      <c r="K90" s="121"/>
      <c r="L90" s="121"/>
      <c r="M90" s="121"/>
      <c r="N90" s="121"/>
      <c r="O90" s="121"/>
      <c r="P90" s="121"/>
      <c r="Q90" s="121"/>
      <c r="R90" s="121"/>
      <c r="S90" s="121"/>
      <c r="T90" s="121"/>
      <c r="U90" s="121"/>
      <c r="V90" s="121"/>
      <c r="W90" s="121"/>
      <c r="X90" s="121"/>
    </row>
    <row r="91" spans="1:24" ht="29.1" customHeight="1" x14ac:dyDescent="0.3">
      <c r="A91" s="120"/>
      <c r="B91" s="42"/>
      <c r="C91" s="20"/>
      <c r="F91" s="19"/>
      <c r="G91" s="19"/>
      <c r="H91" s="19"/>
      <c r="I91" s="121"/>
      <c r="J91" s="121"/>
      <c r="K91" s="121"/>
      <c r="L91" s="121"/>
      <c r="M91" s="121"/>
      <c r="N91" s="121"/>
      <c r="O91" s="121"/>
      <c r="P91" s="121"/>
      <c r="Q91" s="121"/>
      <c r="R91" s="121"/>
      <c r="S91" s="121"/>
      <c r="T91" s="121"/>
      <c r="U91" s="121"/>
      <c r="V91" s="121"/>
      <c r="W91" s="121"/>
      <c r="X91" s="121"/>
    </row>
    <row r="92" spans="1:24" ht="45.6" customHeight="1" x14ac:dyDescent="0.3">
      <c r="A92" s="120">
        <v>1</v>
      </c>
      <c r="B92" s="193" t="s">
        <v>448</v>
      </c>
      <c r="C92" s="193"/>
      <c r="D92" s="193"/>
      <c r="E92" s="193"/>
      <c r="F92" s="193"/>
      <c r="G92" s="193"/>
      <c r="H92" s="193"/>
      <c r="I92" s="121"/>
      <c r="J92" s="121"/>
      <c r="K92" s="121"/>
      <c r="L92" s="121"/>
      <c r="M92" s="121"/>
      <c r="N92" s="121"/>
      <c r="O92" s="121"/>
      <c r="P92" s="121"/>
      <c r="Q92" s="121"/>
      <c r="R92" s="121"/>
      <c r="S92" s="121"/>
      <c r="T92" s="121"/>
      <c r="U92" s="121"/>
      <c r="V92" s="121"/>
      <c r="W92" s="121"/>
      <c r="X92" s="121"/>
    </row>
    <row r="93" spans="1:24" ht="45.6" customHeight="1" x14ac:dyDescent="0.3">
      <c r="A93" s="120">
        <v>2</v>
      </c>
      <c r="B93" s="193" t="s">
        <v>449</v>
      </c>
      <c r="C93" s="193"/>
      <c r="D93" s="193"/>
      <c r="E93" s="193"/>
      <c r="F93" s="193"/>
      <c r="G93" s="193"/>
      <c r="H93" s="193"/>
      <c r="I93" s="121"/>
      <c r="J93" s="121"/>
      <c r="K93" s="121"/>
      <c r="L93" s="121"/>
      <c r="M93" s="121"/>
      <c r="N93" s="121"/>
      <c r="O93" s="121"/>
      <c r="P93" s="121"/>
      <c r="Q93" s="121"/>
      <c r="R93" s="121"/>
      <c r="S93" s="121"/>
      <c r="T93" s="121"/>
      <c r="U93" s="121"/>
      <c r="V93" s="121"/>
      <c r="W93" s="121"/>
      <c r="X93" s="121"/>
    </row>
    <row r="94" spans="1:24" ht="45.6" customHeight="1" x14ac:dyDescent="0.3">
      <c r="A94" s="120">
        <v>3</v>
      </c>
      <c r="B94" s="193" t="s">
        <v>450</v>
      </c>
      <c r="C94" s="193"/>
      <c r="D94" s="193"/>
      <c r="E94" s="193"/>
      <c r="F94" s="193"/>
      <c r="G94" s="193"/>
      <c r="H94" s="193"/>
      <c r="I94" s="121"/>
      <c r="J94" s="121"/>
      <c r="K94" s="121"/>
      <c r="L94" s="121"/>
      <c r="M94" s="121"/>
      <c r="N94" s="121"/>
      <c r="O94" s="121"/>
      <c r="P94" s="121"/>
      <c r="Q94" s="121"/>
      <c r="R94" s="121"/>
      <c r="S94" s="121"/>
      <c r="T94" s="121"/>
      <c r="U94" s="121"/>
      <c r="V94" s="121"/>
      <c r="W94" s="121"/>
      <c r="X94" s="121"/>
    </row>
    <row r="95" spans="1:24" ht="45.6" customHeight="1" x14ac:dyDescent="0.3">
      <c r="A95" s="120">
        <v>4</v>
      </c>
      <c r="B95" s="193" t="s">
        <v>451</v>
      </c>
      <c r="C95" s="193"/>
      <c r="D95" s="193"/>
      <c r="E95" s="193"/>
      <c r="F95" s="193"/>
      <c r="G95" s="193"/>
      <c r="H95" s="193"/>
      <c r="I95" s="121"/>
      <c r="J95" s="121"/>
      <c r="K95" s="121"/>
      <c r="L95" s="121"/>
      <c r="M95" s="121"/>
      <c r="N95" s="121"/>
      <c r="O95" s="121"/>
      <c r="P95" s="121"/>
      <c r="Q95" s="121"/>
      <c r="R95" s="121"/>
      <c r="S95" s="121"/>
      <c r="T95" s="121"/>
      <c r="U95" s="121"/>
      <c r="V95" s="121"/>
      <c r="W95" s="121"/>
      <c r="X95" s="121"/>
    </row>
    <row r="96" spans="1:24" ht="45.6" customHeight="1" x14ac:dyDescent="0.3">
      <c r="A96" s="120">
        <v>5</v>
      </c>
      <c r="B96" s="194" t="s">
        <v>452</v>
      </c>
      <c r="C96" s="194"/>
      <c r="D96" s="194"/>
      <c r="E96" s="194"/>
      <c r="F96" s="194"/>
      <c r="G96" s="194"/>
      <c r="H96" s="194"/>
      <c r="I96" s="121"/>
      <c r="J96" s="121"/>
      <c r="K96" s="121"/>
      <c r="L96" s="121"/>
      <c r="M96" s="121"/>
      <c r="N96" s="121"/>
      <c r="O96" s="121"/>
      <c r="P96" s="121"/>
      <c r="Q96" s="121"/>
      <c r="R96" s="121"/>
      <c r="S96" s="121"/>
      <c r="T96" s="121"/>
      <c r="U96" s="121"/>
      <c r="V96" s="121"/>
      <c r="W96" s="121"/>
      <c r="X96" s="121"/>
    </row>
    <row r="97" spans="1:24" ht="45.6" customHeight="1" x14ac:dyDescent="0.3">
      <c r="A97" s="120">
        <v>6</v>
      </c>
      <c r="B97" s="194" t="s">
        <v>453</v>
      </c>
      <c r="C97" s="194"/>
      <c r="D97" s="194"/>
      <c r="E97" s="194"/>
      <c r="F97" s="194"/>
      <c r="G97" s="194"/>
      <c r="H97" s="194"/>
      <c r="I97" s="121"/>
      <c r="J97" s="121"/>
      <c r="K97" s="121"/>
      <c r="L97" s="121"/>
      <c r="M97" s="121"/>
      <c r="N97" s="121"/>
      <c r="O97" s="121"/>
      <c r="P97" s="121"/>
      <c r="Q97" s="121"/>
      <c r="R97" s="121"/>
      <c r="S97" s="121"/>
      <c r="T97" s="121"/>
      <c r="U97" s="121"/>
      <c r="V97" s="121"/>
      <c r="W97" s="121"/>
      <c r="X97" s="121"/>
    </row>
    <row r="98" spans="1:24" ht="45.6" customHeight="1" x14ac:dyDescent="0.3">
      <c r="A98" s="120">
        <v>7</v>
      </c>
      <c r="B98" s="194" t="s">
        <v>454</v>
      </c>
      <c r="C98" s="194"/>
      <c r="D98" s="194"/>
      <c r="E98" s="194"/>
      <c r="F98" s="194"/>
      <c r="G98" s="194"/>
      <c r="H98" s="194"/>
      <c r="I98" s="121"/>
      <c r="J98" s="121"/>
      <c r="K98" s="121"/>
      <c r="L98" s="121"/>
      <c r="M98" s="121"/>
      <c r="N98" s="121"/>
      <c r="O98" s="121"/>
      <c r="P98" s="121"/>
      <c r="Q98" s="121"/>
      <c r="R98" s="121"/>
      <c r="S98" s="121"/>
      <c r="T98" s="121"/>
      <c r="U98" s="121"/>
      <c r="V98" s="121"/>
      <c r="W98" s="121"/>
      <c r="X98" s="121"/>
    </row>
    <row r="99" spans="1:24" ht="45.6" customHeight="1" x14ac:dyDescent="0.3">
      <c r="A99" s="120">
        <v>8</v>
      </c>
      <c r="B99" s="194" t="s">
        <v>455</v>
      </c>
      <c r="C99" s="194"/>
      <c r="D99" s="194"/>
      <c r="E99" s="194"/>
      <c r="F99" s="194"/>
      <c r="G99" s="194"/>
      <c r="H99" s="194"/>
      <c r="I99" s="121"/>
      <c r="J99" s="121"/>
      <c r="K99" s="121"/>
      <c r="L99" s="121"/>
      <c r="M99" s="121"/>
      <c r="N99" s="121"/>
      <c r="O99" s="121"/>
      <c r="P99" s="121"/>
      <c r="Q99" s="121"/>
      <c r="R99" s="121"/>
      <c r="S99" s="121"/>
      <c r="T99" s="121"/>
      <c r="U99" s="121"/>
      <c r="V99" s="121"/>
      <c r="W99" s="121"/>
      <c r="X99" s="121"/>
    </row>
    <row r="100" spans="1:24" ht="45.6" customHeight="1" x14ac:dyDescent="0.3">
      <c r="A100" s="120">
        <v>9</v>
      </c>
      <c r="B100" s="194" t="s">
        <v>456</v>
      </c>
      <c r="C100" s="194"/>
      <c r="D100" s="194"/>
      <c r="E100" s="194"/>
      <c r="F100" s="194"/>
      <c r="G100" s="194"/>
      <c r="H100" s="194"/>
      <c r="I100" s="121"/>
      <c r="J100" s="121"/>
      <c r="K100" s="121"/>
      <c r="L100" s="121"/>
      <c r="M100" s="121"/>
      <c r="N100" s="121"/>
      <c r="O100" s="121"/>
      <c r="P100" s="121"/>
      <c r="Q100" s="121"/>
      <c r="R100" s="121"/>
      <c r="S100" s="121"/>
      <c r="T100" s="121"/>
      <c r="U100" s="121"/>
      <c r="V100" s="121"/>
      <c r="W100" s="121"/>
      <c r="X100" s="121"/>
    </row>
    <row r="101" spans="1:24" ht="45.6" customHeight="1" x14ac:dyDescent="0.3">
      <c r="A101" s="120">
        <v>10</v>
      </c>
      <c r="B101" s="194" t="s">
        <v>457</v>
      </c>
      <c r="C101" s="194"/>
      <c r="D101" s="194"/>
      <c r="E101" s="194"/>
      <c r="F101" s="194"/>
      <c r="G101" s="194"/>
      <c r="H101" s="194"/>
      <c r="I101" s="121"/>
      <c r="J101" s="121"/>
      <c r="K101" s="121"/>
      <c r="L101" s="121"/>
      <c r="M101" s="121"/>
      <c r="N101" s="121"/>
      <c r="O101" s="121"/>
      <c r="P101" s="121"/>
      <c r="Q101" s="121"/>
      <c r="R101" s="121"/>
      <c r="S101" s="121"/>
      <c r="T101" s="121"/>
      <c r="U101" s="121"/>
      <c r="V101" s="121"/>
      <c r="W101" s="121"/>
      <c r="X101" s="121"/>
    </row>
    <row r="102" spans="1:24" ht="45.6" customHeight="1" x14ac:dyDescent="0.3">
      <c r="A102" s="120">
        <v>11</v>
      </c>
      <c r="B102" s="194" t="s">
        <v>458</v>
      </c>
      <c r="C102" s="194"/>
      <c r="D102" s="194"/>
      <c r="E102" s="194"/>
      <c r="F102" s="194"/>
      <c r="G102" s="194"/>
      <c r="H102" s="194"/>
      <c r="I102" s="121"/>
      <c r="J102" s="121"/>
      <c r="K102" s="121"/>
      <c r="L102" s="121"/>
      <c r="M102" s="121"/>
      <c r="N102" s="121"/>
      <c r="O102" s="121"/>
      <c r="P102" s="121"/>
      <c r="Q102" s="121"/>
      <c r="R102" s="121"/>
      <c r="S102" s="121"/>
      <c r="T102" s="121"/>
      <c r="U102" s="121"/>
      <c r="V102" s="121"/>
      <c r="W102" s="121"/>
      <c r="X102" s="121"/>
    </row>
    <row r="103" spans="1:24" ht="45.6" customHeight="1" x14ac:dyDescent="0.3">
      <c r="A103" s="120">
        <v>12</v>
      </c>
      <c r="B103" s="194" t="s">
        <v>459</v>
      </c>
      <c r="C103" s="194"/>
      <c r="D103" s="194"/>
      <c r="E103" s="194"/>
      <c r="F103" s="194"/>
      <c r="G103" s="194"/>
      <c r="H103" s="194"/>
      <c r="I103" s="121"/>
      <c r="J103" s="121"/>
      <c r="K103" s="121"/>
      <c r="L103" s="121"/>
      <c r="M103" s="121"/>
      <c r="N103" s="121"/>
      <c r="O103" s="121"/>
      <c r="P103" s="121"/>
      <c r="Q103" s="121"/>
      <c r="R103" s="121"/>
      <c r="S103" s="121"/>
      <c r="T103" s="121"/>
      <c r="U103" s="121"/>
      <c r="V103" s="121"/>
      <c r="W103" s="121"/>
      <c r="X103" s="121"/>
    </row>
    <row r="104" spans="1:24" ht="45.6" customHeight="1" x14ac:dyDescent="0.3">
      <c r="A104" s="120">
        <v>13</v>
      </c>
      <c r="B104" s="194" t="s">
        <v>460</v>
      </c>
      <c r="C104" s="194"/>
      <c r="D104" s="194"/>
      <c r="E104" s="194"/>
      <c r="F104" s="194"/>
      <c r="G104" s="194"/>
      <c r="H104" s="194"/>
      <c r="I104" s="121"/>
      <c r="J104" s="121"/>
      <c r="K104" s="121"/>
      <c r="L104" s="121"/>
      <c r="M104" s="121"/>
      <c r="N104" s="121"/>
      <c r="O104" s="121"/>
      <c r="P104" s="121"/>
      <c r="Q104" s="121"/>
      <c r="R104" s="121"/>
      <c r="S104" s="121"/>
      <c r="T104" s="121"/>
      <c r="U104" s="121"/>
      <c r="V104" s="121"/>
      <c r="W104" s="121"/>
      <c r="X104" s="121"/>
    </row>
    <row r="105" spans="1:24" ht="45.6" customHeight="1" x14ac:dyDescent="0.3">
      <c r="A105" s="120">
        <v>14</v>
      </c>
      <c r="B105" s="194" t="s">
        <v>461</v>
      </c>
      <c r="C105" s="194"/>
      <c r="D105" s="194"/>
      <c r="E105" s="194"/>
      <c r="F105" s="194"/>
      <c r="G105" s="194"/>
      <c r="H105" s="194"/>
      <c r="I105" s="121"/>
      <c r="J105" s="121"/>
      <c r="K105" s="121"/>
      <c r="L105" s="121"/>
      <c r="M105" s="121"/>
      <c r="N105" s="121"/>
      <c r="O105" s="121"/>
      <c r="P105" s="121"/>
      <c r="Q105" s="121"/>
      <c r="R105" s="121"/>
      <c r="S105" s="121"/>
      <c r="T105" s="121"/>
      <c r="U105" s="121"/>
      <c r="V105" s="121"/>
      <c r="W105" s="121"/>
      <c r="X105" s="121"/>
    </row>
    <row r="106" spans="1:24" ht="45.6" customHeight="1" x14ac:dyDescent="0.3">
      <c r="A106" s="120">
        <v>15</v>
      </c>
      <c r="B106" s="194" t="s">
        <v>462</v>
      </c>
      <c r="C106" s="194"/>
      <c r="D106" s="194"/>
      <c r="E106" s="194"/>
      <c r="F106" s="194"/>
      <c r="G106" s="194"/>
      <c r="H106" s="194"/>
      <c r="I106" s="121"/>
      <c r="J106" s="121"/>
      <c r="K106" s="121"/>
      <c r="L106" s="121"/>
      <c r="M106" s="121"/>
      <c r="N106" s="121"/>
      <c r="O106" s="121"/>
      <c r="P106" s="121"/>
      <c r="Q106" s="121"/>
      <c r="R106" s="121"/>
      <c r="S106" s="121"/>
      <c r="T106" s="121"/>
      <c r="U106" s="121"/>
      <c r="V106" s="121"/>
      <c r="W106" s="121"/>
      <c r="X106" s="121"/>
    </row>
    <row r="107" spans="1:24" ht="45.6" customHeight="1" x14ac:dyDescent="0.3">
      <c r="A107" s="120">
        <v>16</v>
      </c>
      <c r="B107" s="194" t="s">
        <v>463</v>
      </c>
      <c r="C107" s="194"/>
      <c r="D107" s="194"/>
      <c r="E107" s="194"/>
      <c r="F107" s="194"/>
      <c r="G107" s="194"/>
      <c r="H107" s="194"/>
      <c r="I107" s="121"/>
      <c r="J107" s="121"/>
      <c r="K107" s="121"/>
      <c r="L107" s="121"/>
      <c r="M107" s="121"/>
      <c r="N107" s="121"/>
      <c r="O107" s="121"/>
      <c r="P107" s="121"/>
      <c r="Q107" s="121"/>
      <c r="R107" s="121"/>
      <c r="S107" s="121"/>
      <c r="T107" s="121"/>
      <c r="U107" s="121"/>
      <c r="V107" s="121"/>
      <c r="W107" s="121"/>
      <c r="X107" s="121"/>
    </row>
    <row r="108" spans="1:24" ht="45.6" customHeight="1" x14ac:dyDescent="0.3">
      <c r="A108" s="120">
        <v>17</v>
      </c>
      <c r="B108" s="194" t="s">
        <v>464</v>
      </c>
      <c r="C108" s="194"/>
      <c r="D108" s="194"/>
      <c r="E108" s="194"/>
      <c r="F108" s="194"/>
      <c r="G108" s="194"/>
      <c r="H108" s="194"/>
      <c r="I108" s="121"/>
      <c r="J108" s="121"/>
      <c r="K108" s="121"/>
      <c r="L108" s="121"/>
      <c r="M108" s="121"/>
      <c r="N108" s="121"/>
      <c r="O108" s="121"/>
      <c r="P108" s="121"/>
      <c r="Q108" s="121"/>
      <c r="R108" s="121"/>
      <c r="S108" s="121"/>
      <c r="T108" s="121"/>
      <c r="U108" s="121"/>
      <c r="V108" s="121"/>
      <c r="W108" s="121"/>
      <c r="X108" s="121"/>
    </row>
    <row r="109" spans="1:24" ht="45.6" customHeight="1" x14ac:dyDescent="0.3">
      <c r="A109" s="120">
        <v>18</v>
      </c>
      <c r="B109" s="194" t="s">
        <v>465</v>
      </c>
      <c r="C109" s="194"/>
      <c r="D109" s="194"/>
      <c r="E109" s="194"/>
      <c r="F109" s="194"/>
      <c r="G109" s="194"/>
      <c r="H109" s="194"/>
      <c r="I109" s="121"/>
      <c r="J109" s="121"/>
      <c r="K109" s="121"/>
      <c r="L109" s="121"/>
      <c r="M109" s="121"/>
      <c r="N109" s="121"/>
      <c r="O109" s="121"/>
      <c r="P109" s="121"/>
      <c r="Q109" s="121"/>
      <c r="R109" s="121"/>
      <c r="S109" s="121"/>
      <c r="T109" s="121"/>
      <c r="U109" s="121"/>
      <c r="V109" s="121"/>
      <c r="W109" s="121"/>
      <c r="X109" s="121"/>
    </row>
    <row r="110" spans="1:24" ht="45.6" customHeight="1" x14ac:dyDescent="0.3">
      <c r="A110" s="120">
        <v>19</v>
      </c>
      <c r="B110" s="194" t="s">
        <v>466</v>
      </c>
      <c r="C110" s="194"/>
      <c r="D110" s="194"/>
      <c r="E110" s="194"/>
      <c r="F110" s="194"/>
      <c r="G110" s="194"/>
      <c r="H110" s="194"/>
      <c r="I110" s="121"/>
      <c r="J110" s="121"/>
      <c r="K110" s="121"/>
      <c r="L110" s="121"/>
      <c r="M110" s="121"/>
      <c r="N110" s="121"/>
      <c r="O110" s="121"/>
      <c r="P110" s="121"/>
      <c r="Q110" s="121"/>
      <c r="R110" s="121"/>
      <c r="S110" s="121"/>
      <c r="T110" s="121"/>
      <c r="U110" s="121"/>
      <c r="V110" s="121"/>
      <c r="W110" s="121"/>
      <c r="X110" s="121"/>
    </row>
    <row r="111" spans="1:24" ht="45.6" customHeight="1" x14ac:dyDescent="0.3">
      <c r="A111" s="120">
        <v>20</v>
      </c>
      <c r="B111" s="194" t="s">
        <v>467</v>
      </c>
      <c r="C111" s="194"/>
      <c r="D111" s="194"/>
      <c r="E111" s="194"/>
      <c r="F111" s="194"/>
      <c r="G111" s="194"/>
      <c r="H111" s="194"/>
      <c r="I111" s="121"/>
      <c r="J111" s="121"/>
      <c r="K111" s="121"/>
      <c r="L111" s="121"/>
      <c r="M111" s="121"/>
      <c r="N111" s="121"/>
      <c r="O111" s="121"/>
      <c r="P111" s="121"/>
      <c r="Q111" s="121"/>
      <c r="R111" s="121"/>
      <c r="S111" s="121"/>
      <c r="T111" s="121"/>
      <c r="U111" s="121"/>
      <c r="V111" s="121"/>
      <c r="W111" s="121"/>
      <c r="X111" s="121"/>
    </row>
    <row r="112" spans="1:24" ht="45.6" customHeight="1" x14ac:dyDescent="0.3">
      <c r="A112" s="120">
        <v>21</v>
      </c>
      <c r="B112" s="194" t="s">
        <v>468</v>
      </c>
      <c r="C112" s="194"/>
      <c r="D112" s="194"/>
      <c r="E112" s="194"/>
      <c r="F112" s="194"/>
      <c r="G112" s="194"/>
      <c r="H112" s="194"/>
      <c r="I112" s="121"/>
      <c r="J112" s="121"/>
      <c r="K112" s="121"/>
      <c r="L112" s="121"/>
      <c r="M112" s="121"/>
      <c r="N112" s="121"/>
      <c r="O112" s="121"/>
      <c r="P112" s="121"/>
      <c r="Q112" s="121"/>
      <c r="R112" s="121"/>
      <c r="S112" s="121"/>
      <c r="T112" s="121"/>
      <c r="U112" s="121"/>
      <c r="V112" s="121"/>
      <c r="W112" s="121"/>
      <c r="X112" s="121"/>
    </row>
    <row r="113" spans="1:24" ht="45.6" customHeight="1" x14ac:dyDescent="0.3">
      <c r="A113" s="120">
        <v>22</v>
      </c>
      <c r="B113" s="194" t="s">
        <v>469</v>
      </c>
      <c r="C113" s="194"/>
      <c r="D113" s="194"/>
      <c r="E113" s="194"/>
      <c r="F113" s="194"/>
      <c r="G113" s="194"/>
      <c r="H113" s="194"/>
      <c r="I113" s="121"/>
      <c r="J113" s="121"/>
      <c r="K113" s="121"/>
      <c r="L113" s="121"/>
      <c r="M113" s="121"/>
      <c r="N113" s="121"/>
      <c r="O113" s="121"/>
      <c r="P113" s="121"/>
      <c r="Q113" s="121"/>
      <c r="R113" s="121"/>
      <c r="S113" s="121"/>
      <c r="T113" s="121"/>
      <c r="U113" s="121"/>
      <c r="V113" s="121"/>
      <c r="W113" s="121"/>
      <c r="X113" s="121"/>
    </row>
    <row r="114" spans="1:24" ht="45.6" customHeight="1" x14ac:dyDescent="0.3">
      <c r="A114" s="120">
        <v>23</v>
      </c>
      <c r="B114" s="194" t="s">
        <v>470</v>
      </c>
      <c r="C114" s="194"/>
      <c r="D114" s="194"/>
      <c r="E114" s="194"/>
      <c r="F114" s="194"/>
      <c r="G114" s="194"/>
      <c r="H114" s="194"/>
      <c r="I114" s="121"/>
      <c r="J114" s="121"/>
      <c r="K114" s="121"/>
      <c r="L114" s="121"/>
      <c r="M114" s="121"/>
      <c r="N114" s="121"/>
      <c r="O114" s="121"/>
      <c r="P114" s="121"/>
      <c r="Q114" s="121"/>
      <c r="R114" s="121"/>
      <c r="S114" s="121"/>
      <c r="T114" s="121"/>
      <c r="U114" s="121"/>
      <c r="V114" s="121"/>
      <c r="W114" s="121"/>
      <c r="X114" s="121"/>
    </row>
    <row r="115" spans="1:24" ht="45.6" customHeight="1" x14ac:dyDescent="0.3">
      <c r="A115" s="120">
        <v>24</v>
      </c>
      <c r="B115" s="194" t="s">
        <v>471</v>
      </c>
      <c r="C115" s="194"/>
      <c r="D115" s="194"/>
      <c r="E115" s="194"/>
      <c r="F115" s="194"/>
      <c r="G115" s="194"/>
      <c r="H115" s="194"/>
      <c r="I115" s="121"/>
      <c r="J115" s="121"/>
      <c r="K115" s="121"/>
      <c r="L115" s="121"/>
      <c r="M115" s="121"/>
      <c r="N115" s="121"/>
      <c r="O115" s="121"/>
      <c r="P115" s="121"/>
      <c r="Q115" s="121"/>
      <c r="R115" s="121"/>
      <c r="S115" s="121"/>
      <c r="T115" s="121"/>
      <c r="U115" s="121"/>
      <c r="V115" s="121"/>
      <c r="W115" s="121"/>
      <c r="X115" s="121"/>
    </row>
    <row r="116" spans="1:24" ht="45.6" customHeight="1" x14ac:dyDescent="0.3">
      <c r="A116" s="120">
        <v>25</v>
      </c>
      <c r="B116" s="194" t="s">
        <v>472</v>
      </c>
      <c r="C116" s="194"/>
      <c r="D116" s="194"/>
      <c r="E116" s="194"/>
      <c r="F116" s="194"/>
      <c r="G116" s="194"/>
      <c r="H116" s="194"/>
      <c r="I116" s="121"/>
      <c r="J116" s="121"/>
      <c r="K116" s="121"/>
      <c r="L116" s="121"/>
      <c r="M116" s="121"/>
      <c r="N116" s="121"/>
      <c r="O116" s="121"/>
      <c r="P116" s="121"/>
      <c r="Q116" s="121"/>
      <c r="R116" s="121"/>
      <c r="S116" s="121"/>
      <c r="T116" s="121"/>
      <c r="U116" s="121"/>
      <c r="V116" s="121"/>
      <c r="W116" s="121"/>
      <c r="X116" s="121"/>
    </row>
    <row r="117" spans="1:24" ht="71.25" customHeight="1" x14ac:dyDescent="0.3">
      <c r="A117" s="120">
        <v>26</v>
      </c>
      <c r="B117" s="189" t="s">
        <v>473</v>
      </c>
      <c r="C117" s="189"/>
      <c r="D117" s="189"/>
      <c r="E117" s="189"/>
      <c r="F117" s="189"/>
      <c r="G117" s="189"/>
      <c r="H117" s="189"/>
      <c r="I117" s="121"/>
      <c r="J117" s="121"/>
      <c r="K117" s="121"/>
      <c r="L117" s="121"/>
      <c r="M117" s="121"/>
      <c r="N117" s="121"/>
      <c r="O117" s="121"/>
      <c r="P117" s="121"/>
      <c r="Q117" s="121"/>
      <c r="R117" s="121"/>
      <c r="S117" s="121"/>
      <c r="T117" s="121"/>
      <c r="U117" s="121"/>
      <c r="V117" s="121"/>
      <c r="W117" s="121"/>
      <c r="X117" s="121"/>
    </row>
    <row r="118" spans="1:24" ht="81" customHeight="1" x14ac:dyDescent="0.3">
      <c r="A118" s="120"/>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row>
    <row r="119" spans="1:24" ht="45.6" customHeight="1" x14ac:dyDescent="0.3">
      <c r="A119" s="120"/>
      <c r="B119" s="63"/>
      <c r="C119" s="121"/>
      <c r="F119" s="127"/>
      <c r="G119" s="127"/>
      <c r="H119" s="127"/>
      <c r="I119" s="121"/>
      <c r="J119" s="121"/>
      <c r="K119" s="121"/>
      <c r="L119" s="121"/>
      <c r="M119" s="121"/>
      <c r="N119" s="121"/>
      <c r="O119" s="121"/>
      <c r="P119" s="121"/>
      <c r="Q119" s="121"/>
      <c r="R119" s="121"/>
      <c r="S119" s="121"/>
      <c r="T119" s="121"/>
      <c r="U119" s="121"/>
      <c r="V119" s="121"/>
      <c r="W119" s="121"/>
      <c r="X119" s="121"/>
    </row>
    <row r="120" spans="1:24" ht="13.8" x14ac:dyDescent="0.3">
      <c r="A120" s="120"/>
      <c r="B120" s="120"/>
      <c r="C120" s="121"/>
      <c r="F120" s="127"/>
      <c r="G120" s="127"/>
      <c r="H120" s="127"/>
      <c r="I120" s="121"/>
      <c r="J120" s="121"/>
      <c r="K120" s="121"/>
      <c r="L120" s="121"/>
      <c r="M120" s="121"/>
      <c r="N120" s="121"/>
      <c r="O120" s="121"/>
      <c r="P120" s="121"/>
      <c r="Q120" s="121"/>
      <c r="R120" s="121"/>
      <c r="S120" s="121"/>
      <c r="T120" s="121"/>
      <c r="U120" s="121"/>
      <c r="V120" s="121"/>
      <c r="W120" s="121"/>
      <c r="X120" s="121"/>
    </row>
    <row r="121" spans="1:24" ht="13.8" x14ac:dyDescent="0.3">
      <c r="A121" s="120"/>
      <c r="B121" s="120"/>
      <c r="C121" s="121"/>
      <c r="F121" s="127"/>
      <c r="G121" s="127"/>
      <c r="H121" s="127"/>
      <c r="I121" s="121"/>
      <c r="J121" s="121"/>
      <c r="K121" s="121"/>
      <c r="L121" s="121"/>
      <c r="M121" s="121"/>
      <c r="N121" s="121"/>
      <c r="O121" s="121"/>
      <c r="P121" s="121"/>
      <c r="Q121" s="121"/>
      <c r="R121" s="121"/>
      <c r="S121" s="121"/>
      <c r="T121" s="121"/>
      <c r="U121" s="121"/>
      <c r="V121" s="121"/>
      <c r="W121" s="121"/>
      <c r="X121" s="121"/>
    </row>
    <row r="122" spans="1:24" ht="13.8" x14ac:dyDescent="0.3">
      <c r="A122" s="120"/>
      <c r="B122" s="120"/>
      <c r="C122" s="121"/>
      <c r="F122" s="127"/>
      <c r="G122" s="127"/>
      <c r="H122" s="127"/>
      <c r="I122" s="121"/>
      <c r="J122" s="121"/>
      <c r="K122" s="121"/>
      <c r="L122" s="121"/>
      <c r="M122" s="121"/>
      <c r="N122" s="121"/>
      <c r="O122" s="121"/>
      <c r="P122" s="121"/>
      <c r="Q122" s="121"/>
      <c r="R122" s="121"/>
      <c r="S122" s="121"/>
      <c r="T122" s="121"/>
      <c r="U122" s="121"/>
      <c r="V122" s="121"/>
      <c r="W122" s="121"/>
      <c r="X122" s="121"/>
    </row>
    <row r="123" spans="1:24" ht="13.8" x14ac:dyDescent="0.3">
      <c r="A123" s="120"/>
      <c r="B123" s="120"/>
      <c r="C123" s="121"/>
      <c r="F123" s="127"/>
      <c r="G123" s="127"/>
      <c r="H123" s="127"/>
      <c r="I123" s="121"/>
      <c r="J123" s="121"/>
      <c r="K123" s="121"/>
      <c r="L123" s="121"/>
      <c r="M123" s="121"/>
      <c r="N123" s="121"/>
      <c r="O123" s="121"/>
      <c r="P123" s="121"/>
      <c r="Q123" s="121"/>
      <c r="R123" s="121"/>
      <c r="S123" s="121"/>
      <c r="T123" s="121"/>
      <c r="U123" s="121"/>
      <c r="V123" s="121"/>
      <c r="W123" s="121"/>
      <c r="X123" s="121"/>
    </row>
    <row r="124" spans="1:24" ht="13.8" x14ac:dyDescent="0.3">
      <c r="A124" s="120"/>
      <c r="B124" s="120"/>
      <c r="C124" s="121"/>
      <c r="F124" s="127"/>
      <c r="G124" s="127"/>
      <c r="H124" s="127"/>
      <c r="I124" s="121"/>
      <c r="J124" s="121"/>
      <c r="K124" s="121"/>
      <c r="L124" s="121"/>
      <c r="M124" s="121"/>
      <c r="N124" s="121"/>
      <c r="O124" s="121"/>
      <c r="P124" s="121"/>
      <c r="Q124" s="121"/>
      <c r="R124" s="121"/>
      <c r="S124" s="121"/>
      <c r="T124" s="121"/>
      <c r="U124" s="121"/>
      <c r="V124" s="121"/>
      <c r="W124" s="121"/>
      <c r="X124" s="121"/>
    </row>
    <row r="125" spans="1:24" ht="13.8" x14ac:dyDescent="0.3">
      <c r="A125" s="120"/>
      <c r="B125" s="120"/>
      <c r="C125" s="121"/>
      <c r="F125" s="127"/>
      <c r="G125" s="127"/>
      <c r="H125" s="127"/>
      <c r="I125" s="121"/>
      <c r="J125" s="121"/>
      <c r="K125" s="121"/>
      <c r="L125" s="121"/>
      <c r="M125" s="121"/>
      <c r="N125" s="121"/>
      <c r="O125" s="121"/>
      <c r="P125" s="121"/>
      <c r="Q125" s="121"/>
      <c r="R125" s="121"/>
      <c r="S125" s="121"/>
      <c r="T125" s="121"/>
      <c r="U125" s="121"/>
      <c r="V125" s="121"/>
      <c r="W125" s="121"/>
      <c r="X125" s="121"/>
    </row>
    <row r="126" spans="1:24" ht="13.8" x14ac:dyDescent="0.3">
      <c r="A126" s="120"/>
      <c r="B126" s="120"/>
      <c r="C126" s="121"/>
      <c r="F126" s="127"/>
      <c r="G126" s="127"/>
      <c r="H126" s="127"/>
      <c r="I126" s="121"/>
      <c r="J126" s="121"/>
      <c r="K126" s="121"/>
      <c r="L126" s="121"/>
      <c r="M126" s="121"/>
      <c r="N126" s="121"/>
      <c r="O126" s="121"/>
      <c r="P126" s="121"/>
      <c r="Q126" s="121"/>
      <c r="R126" s="121"/>
      <c r="S126" s="121"/>
      <c r="T126" s="121"/>
      <c r="U126" s="121"/>
      <c r="V126" s="121"/>
      <c r="W126" s="121"/>
      <c r="X126" s="121"/>
    </row>
    <row r="127" spans="1:24" ht="13.8" x14ac:dyDescent="0.3">
      <c r="A127" s="120"/>
      <c r="B127" s="120"/>
      <c r="C127" s="121"/>
      <c r="F127" s="127"/>
      <c r="G127" s="127"/>
      <c r="H127" s="127"/>
      <c r="I127" s="121"/>
      <c r="J127" s="121"/>
      <c r="K127" s="121"/>
      <c r="L127" s="121"/>
      <c r="M127" s="121"/>
      <c r="N127" s="121"/>
      <c r="O127" s="121"/>
      <c r="P127" s="121"/>
      <c r="Q127" s="121"/>
      <c r="R127" s="121"/>
      <c r="S127" s="121"/>
      <c r="T127" s="121"/>
      <c r="U127" s="121"/>
      <c r="V127" s="121"/>
      <c r="W127" s="121"/>
      <c r="X127" s="121"/>
    </row>
    <row r="128" spans="1:24" ht="13.8" x14ac:dyDescent="0.3">
      <c r="A128" s="120"/>
      <c r="B128" s="120"/>
      <c r="C128" s="121"/>
      <c r="F128" s="127"/>
      <c r="G128" s="127"/>
      <c r="H128" s="127"/>
      <c r="I128" s="121"/>
      <c r="J128" s="121"/>
      <c r="K128" s="121"/>
      <c r="L128" s="121"/>
      <c r="M128" s="121"/>
      <c r="N128" s="121"/>
      <c r="O128" s="121"/>
      <c r="P128" s="121"/>
      <c r="Q128" s="121"/>
      <c r="R128" s="121"/>
      <c r="S128" s="121"/>
      <c r="T128" s="121"/>
      <c r="U128" s="121"/>
      <c r="V128" s="121"/>
      <c r="W128" s="121"/>
      <c r="X128" s="121"/>
    </row>
    <row r="129" spans="1:24" ht="13.8" x14ac:dyDescent="0.3">
      <c r="A129" s="120"/>
      <c r="B129" s="120"/>
      <c r="C129" s="121"/>
      <c r="F129" s="127"/>
      <c r="G129" s="127"/>
      <c r="H129" s="127"/>
      <c r="I129" s="121"/>
      <c r="J129" s="121"/>
      <c r="K129" s="121"/>
      <c r="L129" s="121"/>
      <c r="M129" s="121"/>
      <c r="N129" s="121"/>
      <c r="O129" s="121"/>
      <c r="P129" s="121"/>
      <c r="Q129" s="121"/>
      <c r="R129" s="121"/>
      <c r="S129" s="121"/>
      <c r="T129" s="121"/>
      <c r="U129" s="121"/>
      <c r="V129" s="121"/>
      <c r="W129" s="121"/>
      <c r="X129" s="121"/>
    </row>
    <row r="130" spans="1:24" ht="13.8" x14ac:dyDescent="0.3">
      <c r="A130" s="120"/>
      <c r="B130" s="120"/>
      <c r="C130" s="121"/>
      <c r="F130" s="127"/>
      <c r="G130" s="127"/>
      <c r="H130" s="127"/>
      <c r="I130" s="121"/>
      <c r="J130" s="121"/>
      <c r="K130" s="121"/>
      <c r="L130" s="121"/>
      <c r="M130" s="121"/>
      <c r="N130" s="121"/>
      <c r="O130" s="121"/>
      <c r="P130" s="121"/>
      <c r="Q130" s="121"/>
      <c r="R130" s="121"/>
      <c r="S130" s="121"/>
      <c r="T130" s="121"/>
      <c r="U130" s="121"/>
      <c r="V130" s="121"/>
      <c r="W130" s="121"/>
      <c r="X130" s="121"/>
    </row>
    <row r="131" spans="1:24" ht="13.8" x14ac:dyDescent="0.3">
      <c r="A131" s="120"/>
      <c r="B131" s="120"/>
      <c r="C131" s="121"/>
      <c r="F131" s="127"/>
      <c r="G131" s="127"/>
      <c r="H131" s="127"/>
      <c r="I131" s="121"/>
      <c r="J131" s="121"/>
      <c r="K131" s="121"/>
      <c r="L131" s="121"/>
      <c r="M131" s="121"/>
      <c r="N131" s="121"/>
      <c r="O131" s="121"/>
      <c r="P131" s="121"/>
      <c r="Q131" s="121"/>
      <c r="R131" s="121"/>
      <c r="S131" s="121"/>
      <c r="T131" s="121"/>
      <c r="U131" s="121"/>
      <c r="V131" s="121"/>
      <c r="W131" s="121"/>
      <c r="X131" s="121"/>
    </row>
    <row r="132" spans="1:24" ht="13.8" x14ac:dyDescent="0.3">
      <c r="A132" s="120"/>
      <c r="B132" s="120"/>
      <c r="C132" s="121"/>
      <c r="F132" s="127"/>
      <c r="G132" s="127"/>
      <c r="H132" s="127"/>
      <c r="I132" s="121"/>
      <c r="J132" s="121"/>
      <c r="K132" s="121"/>
      <c r="L132" s="121"/>
      <c r="M132" s="121"/>
      <c r="N132" s="121"/>
      <c r="O132" s="121"/>
      <c r="P132" s="121"/>
      <c r="Q132" s="121"/>
      <c r="R132" s="121"/>
      <c r="S132" s="121"/>
      <c r="T132" s="121"/>
      <c r="U132" s="121"/>
      <c r="V132" s="121"/>
      <c r="W132" s="121"/>
      <c r="X132" s="121"/>
    </row>
    <row r="133" spans="1:24" ht="13.8" x14ac:dyDescent="0.3">
      <c r="A133" s="120"/>
      <c r="B133" s="120"/>
      <c r="C133" s="121"/>
      <c r="F133" s="127"/>
      <c r="G133" s="127"/>
      <c r="H133" s="127"/>
      <c r="I133" s="121"/>
      <c r="J133" s="121"/>
      <c r="K133" s="121"/>
      <c r="L133" s="121"/>
      <c r="M133" s="121"/>
      <c r="N133" s="121"/>
      <c r="O133" s="121"/>
      <c r="P133" s="121"/>
      <c r="Q133" s="121"/>
      <c r="R133" s="121"/>
      <c r="S133" s="121"/>
      <c r="T133" s="121"/>
      <c r="U133" s="121"/>
      <c r="V133" s="121"/>
      <c r="W133" s="121"/>
      <c r="X133" s="121"/>
    </row>
    <row r="134" spans="1:24" ht="13.8" x14ac:dyDescent="0.3">
      <c r="A134" s="120"/>
      <c r="B134" s="120"/>
      <c r="C134" s="121"/>
      <c r="F134" s="127"/>
      <c r="G134" s="127"/>
      <c r="H134" s="127"/>
      <c r="I134" s="121"/>
      <c r="J134" s="121"/>
      <c r="K134" s="121"/>
      <c r="L134" s="121"/>
      <c r="M134" s="121"/>
      <c r="N134" s="121"/>
      <c r="O134" s="121"/>
      <c r="P134" s="121"/>
      <c r="Q134" s="121"/>
      <c r="R134" s="121"/>
      <c r="S134" s="121"/>
      <c r="T134" s="121"/>
      <c r="U134" s="121"/>
      <c r="V134" s="121"/>
      <c r="W134" s="121"/>
      <c r="X134" s="121"/>
    </row>
    <row r="135" spans="1:24" ht="13.8" x14ac:dyDescent="0.3">
      <c r="A135" s="120"/>
      <c r="B135" s="120"/>
      <c r="C135" s="121"/>
      <c r="F135" s="127"/>
      <c r="G135" s="127"/>
      <c r="H135" s="127"/>
      <c r="I135" s="121"/>
      <c r="J135" s="121"/>
      <c r="K135" s="121"/>
      <c r="L135" s="121"/>
      <c r="M135" s="121"/>
      <c r="N135" s="121"/>
      <c r="O135" s="121"/>
      <c r="P135" s="121"/>
      <c r="Q135" s="121"/>
      <c r="R135" s="121"/>
      <c r="S135" s="121"/>
      <c r="T135" s="121"/>
      <c r="U135" s="121"/>
      <c r="V135" s="121"/>
      <c r="W135" s="121"/>
      <c r="X135" s="121"/>
    </row>
    <row r="136" spans="1:24" ht="13.8" x14ac:dyDescent="0.3">
      <c r="A136" s="120"/>
      <c r="B136" s="120"/>
      <c r="C136" s="121"/>
      <c r="F136" s="127"/>
      <c r="G136" s="127"/>
      <c r="H136" s="127"/>
      <c r="I136" s="121"/>
      <c r="J136" s="121"/>
      <c r="K136" s="121"/>
      <c r="L136" s="121"/>
      <c r="M136" s="121"/>
      <c r="N136" s="121"/>
      <c r="O136" s="121"/>
      <c r="P136" s="121"/>
      <c r="Q136" s="121"/>
      <c r="R136" s="121"/>
      <c r="S136" s="121"/>
      <c r="T136" s="121"/>
      <c r="U136" s="121"/>
      <c r="V136" s="121"/>
      <c r="W136" s="121"/>
      <c r="X136" s="121"/>
    </row>
    <row r="137" spans="1:24" ht="13.8" x14ac:dyDescent="0.3">
      <c r="A137" s="120"/>
      <c r="B137" s="120"/>
      <c r="C137" s="121"/>
      <c r="F137" s="127"/>
      <c r="G137" s="127"/>
      <c r="H137" s="127"/>
      <c r="I137" s="121"/>
      <c r="J137" s="121"/>
      <c r="K137" s="121"/>
      <c r="L137" s="121"/>
      <c r="M137" s="121"/>
      <c r="N137" s="121"/>
      <c r="O137" s="121"/>
      <c r="P137" s="121"/>
      <c r="Q137" s="121"/>
      <c r="R137" s="121"/>
      <c r="S137" s="121"/>
      <c r="T137" s="121"/>
      <c r="U137" s="121"/>
      <c r="V137" s="121"/>
      <c r="W137" s="121"/>
      <c r="X137" s="121"/>
    </row>
    <row r="138" spans="1:24" ht="13.8" x14ac:dyDescent="0.3">
      <c r="A138" s="120"/>
      <c r="B138" s="120"/>
      <c r="C138" s="121"/>
      <c r="F138" s="127"/>
      <c r="G138" s="127"/>
      <c r="H138" s="127"/>
      <c r="I138" s="121"/>
      <c r="J138" s="121"/>
      <c r="K138" s="121"/>
      <c r="L138" s="121"/>
      <c r="M138" s="121"/>
      <c r="N138" s="121"/>
      <c r="O138" s="121"/>
      <c r="P138" s="121"/>
      <c r="Q138" s="121"/>
      <c r="R138" s="121"/>
      <c r="S138" s="121"/>
      <c r="T138" s="121"/>
      <c r="U138" s="121"/>
      <c r="V138" s="121"/>
      <c r="W138" s="121"/>
      <c r="X138" s="121"/>
    </row>
    <row r="139" spans="1:24" ht="13.8" x14ac:dyDescent="0.3">
      <c r="A139" s="120"/>
      <c r="B139" s="120"/>
      <c r="C139" s="121"/>
      <c r="F139" s="127"/>
      <c r="G139" s="127"/>
      <c r="H139" s="127"/>
      <c r="I139" s="121"/>
      <c r="J139" s="121"/>
      <c r="K139" s="121"/>
      <c r="L139" s="121"/>
      <c r="M139" s="121"/>
      <c r="N139" s="121"/>
      <c r="O139" s="121"/>
      <c r="P139" s="121"/>
      <c r="Q139" s="121"/>
      <c r="R139" s="121"/>
      <c r="S139" s="121"/>
      <c r="T139" s="121"/>
      <c r="U139" s="121"/>
      <c r="V139" s="121"/>
      <c r="W139" s="121"/>
      <c r="X139" s="121"/>
    </row>
    <row r="140" spans="1:24" ht="13.8" x14ac:dyDescent="0.3">
      <c r="A140" s="120"/>
      <c r="B140" s="120"/>
      <c r="C140" s="121"/>
      <c r="F140" s="127"/>
      <c r="G140" s="127"/>
      <c r="H140" s="127"/>
      <c r="I140" s="121"/>
      <c r="J140" s="121"/>
      <c r="K140" s="121"/>
      <c r="L140" s="121"/>
      <c r="M140" s="121"/>
      <c r="N140" s="121"/>
      <c r="O140" s="121"/>
      <c r="P140" s="121"/>
      <c r="Q140" s="121"/>
      <c r="R140" s="121"/>
      <c r="S140" s="121"/>
      <c r="T140" s="121"/>
      <c r="U140" s="121"/>
      <c r="V140" s="121"/>
      <c r="W140" s="121"/>
      <c r="X140" s="121"/>
    </row>
    <row r="141" spans="1:24" ht="13.8" x14ac:dyDescent="0.3">
      <c r="A141" s="120"/>
      <c r="B141" s="120"/>
      <c r="C141" s="121"/>
      <c r="F141" s="127"/>
      <c r="G141" s="127"/>
      <c r="H141" s="127"/>
      <c r="I141" s="121"/>
      <c r="J141" s="121"/>
      <c r="K141" s="121"/>
      <c r="L141" s="121"/>
      <c r="M141" s="121"/>
      <c r="N141" s="121"/>
      <c r="O141" s="121"/>
      <c r="P141" s="121"/>
      <c r="Q141" s="121"/>
      <c r="R141" s="121"/>
      <c r="S141" s="121"/>
      <c r="T141" s="121"/>
      <c r="U141" s="121"/>
      <c r="V141" s="121"/>
      <c r="W141" s="121"/>
      <c r="X141" s="121"/>
    </row>
    <row r="142" spans="1:24" ht="13.8" x14ac:dyDescent="0.3">
      <c r="A142" s="120"/>
      <c r="B142" s="120"/>
      <c r="C142" s="121"/>
      <c r="F142" s="127"/>
      <c r="G142" s="127"/>
      <c r="H142" s="127"/>
      <c r="I142" s="121"/>
      <c r="J142" s="121"/>
      <c r="K142" s="121"/>
      <c r="L142" s="121"/>
      <c r="M142" s="121"/>
      <c r="N142" s="121"/>
      <c r="O142" s="121"/>
      <c r="P142" s="121"/>
      <c r="Q142" s="121"/>
      <c r="R142" s="121"/>
      <c r="S142" s="121"/>
      <c r="T142" s="121"/>
      <c r="U142" s="121"/>
      <c r="V142" s="121"/>
      <c r="W142" s="121"/>
      <c r="X142" s="121"/>
    </row>
    <row r="143" spans="1:24" ht="13.8" x14ac:dyDescent="0.3">
      <c r="A143" s="120"/>
      <c r="B143" s="120"/>
      <c r="C143" s="121"/>
      <c r="F143" s="127"/>
      <c r="G143" s="127"/>
      <c r="H143" s="127"/>
      <c r="I143" s="121"/>
      <c r="J143" s="121"/>
      <c r="K143" s="121"/>
      <c r="L143" s="121"/>
      <c r="M143" s="121"/>
      <c r="N143" s="121"/>
      <c r="O143" s="121"/>
      <c r="P143" s="121"/>
      <c r="Q143" s="121"/>
      <c r="R143" s="121"/>
      <c r="S143" s="121"/>
      <c r="T143" s="121"/>
      <c r="U143" s="121"/>
      <c r="V143" s="121"/>
      <c r="W143" s="121"/>
      <c r="X143" s="121"/>
    </row>
    <row r="144" spans="1:24" ht="13.8" x14ac:dyDescent="0.3">
      <c r="A144" s="120"/>
      <c r="B144" s="120"/>
      <c r="C144" s="121"/>
      <c r="F144" s="127"/>
      <c r="G144" s="127"/>
      <c r="H144" s="127"/>
      <c r="I144" s="121"/>
      <c r="J144" s="121"/>
      <c r="K144" s="121"/>
      <c r="L144" s="121"/>
      <c r="M144" s="121"/>
      <c r="N144" s="121"/>
      <c r="O144" s="121"/>
      <c r="P144" s="121"/>
      <c r="Q144" s="121"/>
      <c r="R144" s="121"/>
      <c r="S144" s="121"/>
      <c r="T144" s="121"/>
      <c r="U144" s="121"/>
      <c r="V144" s="121"/>
      <c r="W144" s="121"/>
      <c r="X144" s="121"/>
    </row>
    <row r="145" spans="1:24" ht="13.8" x14ac:dyDescent="0.3">
      <c r="A145" s="120"/>
      <c r="B145" s="120"/>
      <c r="C145" s="121"/>
      <c r="F145" s="127"/>
      <c r="G145" s="127"/>
      <c r="H145" s="127"/>
      <c r="I145" s="121"/>
      <c r="J145" s="121"/>
      <c r="K145" s="121"/>
      <c r="L145" s="121"/>
      <c r="M145" s="121"/>
      <c r="N145" s="121"/>
      <c r="O145" s="121"/>
      <c r="P145" s="121"/>
      <c r="Q145" s="121"/>
      <c r="R145" s="121"/>
      <c r="S145" s="121"/>
      <c r="T145" s="121"/>
      <c r="U145" s="121"/>
      <c r="V145" s="121"/>
      <c r="W145" s="121"/>
      <c r="X145" s="121"/>
    </row>
    <row r="146" spans="1:24" ht="13.8" x14ac:dyDescent="0.3">
      <c r="A146" s="120"/>
      <c r="B146" s="120"/>
      <c r="C146" s="121"/>
      <c r="F146" s="127"/>
      <c r="G146" s="127"/>
      <c r="H146" s="127"/>
      <c r="I146" s="121"/>
      <c r="J146" s="121"/>
      <c r="K146" s="121"/>
      <c r="L146" s="121"/>
      <c r="M146" s="121"/>
      <c r="N146" s="121"/>
      <c r="O146" s="121"/>
      <c r="P146" s="121"/>
      <c r="Q146" s="121"/>
      <c r="R146" s="121"/>
      <c r="S146" s="121"/>
      <c r="T146" s="121"/>
      <c r="U146" s="121"/>
      <c r="V146" s="121"/>
      <c r="W146" s="121"/>
      <c r="X146" s="121"/>
    </row>
    <row r="147" spans="1:24" ht="13.8" x14ac:dyDescent="0.3">
      <c r="A147" s="120"/>
      <c r="B147" s="120"/>
      <c r="C147" s="121"/>
      <c r="F147" s="127"/>
      <c r="G147" s="127"/>
      <c r="H147" s="127"/>
      <c r="I147" s="121"/>
      <c r="J147" s="121"/>
      <c r="K147" s="121"/>
      <c r="L147" s="121"/>
      <c r="M147" s="121"/>
      <c r="N147" s="121"/>
      <c r="O147" s="121"/>
      <c r="P147" s="121"/>
      <c r="Q147" s="121"/>
      <c r="R147" s="121"/>
      <c r="S147" s="121"/>
      <c r="T147" s="121"/>
      <c r="U147" s="121"/>
      <c r="V147" s="121"/>
      <c r="W147" s="121"/>
      <c r="X147" s="121"/>
    </row>
    <row r="148" spans="1:24" ht="13.8" x14ac:dyDescent="0.3">
      <c r="A148" s="120"/>
      <c r="B148" s="120"/>
      <c r="C148" s="121"/>
      <c r="F148" s="127"/>
      <c r="G148" s="127"/>
      <c r="H148" s="127"/>
      <c r="I148" s="121"/>
      <c r="J148" s="121"/>
      <c r="K148" s="121"/>
      <c r="L148" s="121"/>
      <c r="M148" s="121"/>
      <c r="N148" s="121"/>
      <c r="O148" s="121"/>
      <c r="P148" s="121"/>
      <c r="Q148" s="121"/>
      <c r="R148" s="121"/>
      <c r="S148" s="121"/>
      <c r="T148" s="121"/>
      <c r="U148" s="121"/>
      <c r="V148" s="121"/>
      <c r="W148" s="121"/>
      <c r="X148" s="121"/>
    </row>
    <row r="149" spans="1:24" ht="13.8" x14ac:dyDescent="0.3">
      <c r="A149" s="120"/>
      <c r="B149" s="120"/>
      <c r="C149" s="121"/>
      <c r="F149" s="127"/>
      <c r="G149" s="127"/>
      <c r="H149" s="127"/>
      <c r="I149" s="121"/>
      <c r="J149" s="121"/>
      <c r="K149" s="121"/>
      <c r="L149" s="121"/>
      <c r="M149" s="121"/>
      <c r="N149" s="121"/>
      <c r="O149" s="121"/>
      <c r="P149" s="121"/>
      <c r="Q149" s="121"/>
      <c r="R149" s="121"/>
      <c r="S149" s="121"/>
      <c r="T149" s="121"/>
      <c r="U149" s="121"/>
      <c r="V149" s="121"/>
      <c r="W149" s="121"/>
      <c r="X149" s="121"/>
    </row>
    <row r="150" spans="1:24" ht="13.8" x14ac:dyDescent="0.3">
      <c r="A150" s="120"/>
      <c r="B150" s="120"/>
      <c r="C150" s="121"/>
      <c r="F150" s="127"/>
      <c r="G150" s="127"/>
      <c r="H150" s="127"/>
      <c r="I150" s="121"/>
      <c r="J150" s="121"/>
      <c r="K150" s="121"/>
      <c r="L150" s="121"/>
      <c r="M150" s="121"/>
      <c r="N150" s="121"/>
      <c r="O150" s="121"/>
      <c r="P150" s="121"/>
      <c r="Q150" s="121"/>
      <c r="R150" s="121"/>
      <c r="S150" s="121"/>
      <c r="T150" s="121"/>
      <c r="U150" s="121"/>
      <c r="V150" s="121"/>
      <c r="W150" s="121"/>
      <c r="X150" s="121"/>
    </row>
    <row r="151" spans="1:24" ht="13.8" x14ac:dyDescent="0.3">
      <c r="A151" s="120"/>
      <c r="B151" s="120"/>
      <c r="C151" s="121"/>
      <c r="F151" s="127"/>
      <c r="G151" s="127"/>
      <c r="H151" s="127"/>
      <c r="I151" s="121"/>
      <c r="J151" s="121"/>
      <c r="K151" s="121"/>
      <c r="L151" s="121"/>
      <c r="M151" s="121"/>
      <c r="N151" s="121"/>
      <c r="O151" s="121"/>
      <c r="P151" s="121"/>
      <c r="Q151" s="121"/>
      <c r="R151" s="121"/>
      <c r="S151" s="121"/>
      <c r="T151" s="121"/>
      <c r="U151" s="121"/>
      <c r="V151" s="121"/>
      <c r="W151" s="121"/>
      <c r="X151" s="121"/>
    </row>
    <row r="152" spans="1:24" ht="13.8" x14ac:dyDescent="0.3">
      <c r="A152" s="120"/>
      <c r="B152" s="120"/>
      <c r="C152" s="121"/>
      <c r="F152" s="127"/>
      <c r="G152" s="127"/>
      <c r="H152" s="127"/>
      <c r="I152" s="121"/>
      <c r="J152" s="121"/>
      <c r="K152" s="121"/>
      <c r="L152" s="121"/>
      <c r="M152" s="121"/>
      <c r="N152" s="121"/>
      <c r="O152" s="121"/>
      <c r="P152" s="121"/>
      <c r="Q152" s="121"/>
      <c r="R152" s="121"/>
      <c r="S152" s="121"/>
      <c r="T152" s="121"/>
      <c r="U152" s="121"/>
      <c r="V152" s="121"/>
      <c r="W152" s="121"/>
      <c r="X152" s="121"/>
    </row>
    <row r="153" spans="1:24" ht="13.8" x14ac:dyDescent="0.3">
      <c r="A153" s="120"/>
      <c r="B153" s="120"/>
      <c r="C153" s="121"/>
      <c r="F153" s="127"/>
      <c r="G153" s="127"/>
      <c r="H153" s="127"/>
      <c r="I153" s="121"/>
      <c r="J153" s="121"/>
      <c r="K153" s="121"/>
      <c r="L153" s="121"/>
      <c r="M153" s="121"/>
      <c r="N153" s="121"/>
      <c r="O153" s="121"/>
      <c r="P153" s="121"/>
      <c r="Q153" s="121"/>
      <c r="R153" s="121"/>
      <c r="S153" s="121"/>
      <c r="T153" s="121"/>
      <c r="U153" s="121"/>
      <c r="V153" s="121"/>
      <c r="W153" s="121"/>
      <c r="X153" s="121"/>
    </row>
    <row r="154" spans="1:24" ht="13.8" x14ac:dyDescent="0.3">
      <c r="A154" s="120"/>
      <c r="B154" s="120"/>
      <c r="C154" s="121"/>
      <c r="F154" s="127"/>
      <c r="G154" s="127"/>
      <c r="H154" s="127"/>
      <c r="I154" s="121"/>
      <c r="J154" s="121"/>
      <c r="K154" s="121"/>
      <c r="L154" s="121"/>
      <c r="M154" s="121"/>
      <c r="N154" s="121"/>
      <c r="O154" s="121"/>
      <c r="P154" s="121"/>
      <c r="Q154" s="121"/>
      <c r="R154" s="121"/>
      <c r="S154" s="121"/>
      <c r="T154" s="121"/>
      <c r="U154" s="121"/>
      <c r="V154" s="121"/>
      <c r="W154" s="121"/>
      <c r="X154" s="121"/>
    </row>
    <row r="155" spans="1:24" ht="13.8" x14ac:dyDescent="0.3">
      <c r="A155" s="120"/>
      <c r="B155" s="120"/>
      <c r="C155" s="121"/>
      <c r="F155" s="127"/>
      <c r="G155" s="127"/>
      <c r="H155" s="127"/>
      <c r="I155" s="121"/>
      <c r="J155" s="121"/>
      <c r="K155" s="121"/>
      <c r="L155" s="121"/>
      <c r="M155" s="121"/>
      <c r="N155" s="121"/>
      <c r="O155" s="121"/>
      <c r="P155" s="121"/>
      <c r="Q155" s="121"/>
      <c r="R155" s="121"/>
      <c r="S155" s="121"/>
      <c r="T155" s="121"/>
      <c r="U155" s="121"/>
      <c r="V155" s="121"/>
      <c r="W155" s="121"/>
      <c r="X155" s="121"/>
    </row>
    <row r="156" spans="1:24" ht="13.8" x14ac:dyDescent="0.3">
      <c r="A156" s="120"/>
      <c r="B156" s="120"/>
      <c r="C156" s="121"/>
      <c r="F156" s="127"/>
      <c r="G156" s="127"/>
      <c r="H156" s="127"/>
      <c r="I156" s="121"/>
      <c r="J156" s="121"/>
      <c r="K156" s="121"/>
      <c r="L156" s="121"/>
      <c r="M156" s="121"/>
      <c r="N156" s="121"/>
      <c r="O156" s="121"/>
      <c r="P156" s="121"/>
      <c r="Q156" s="121"/>
      <c r="R156" s="121"/>
      <c r="S156" s="121"/>
      <c r="T156" s="121"/>
      <c r="U156" s="121"/>
      <c r="V156" s="121"/>
      <c r="W156" s="121"/>
      <c r="X156" s="121"/>
    </row>
    <row r="157" spans="1:24" ht="13.8" x14ac:dyDescent="0.3">
      <c r="A157" s="120"/>
      <c r="B157" s="120"/>
      <c r="C157" s="121"/>
      <c r="F157" s="127"/>
      <c r="G157" s="127"/>
      <c r="H157" s="127"/>
      <c r="I157" s="121"/>
      <c r="J157" s="121"/>
      <c r="K157" s="121"/>
      <c r="L157" s="121"/>
      <c r="M157" s="121"/>
      <c r="N157" s="121"/>
      <c r="O157" s="121"/>
      <c r="P157" s="121"/>
      <c r="Q157" s="121"/>
      <c r="R157" s="121"/>
      <c r="S157" s="121"/>
      <c r="T157" s="121"/>
      <c r="U157" s="121"/>
      <c r="V157" s="121"/>
      <c r="W157" s="121"/>
      <c r="X157" s="121"/>
    </row>
    <row r="158" spans="1:24" ht="13.8" x14ac:dyDescent="0.3">
      <c r="A158" s="120"/>
      <c r="B158" s="120"/>
      <c r="C158" s="121"/>
      <c r="F158" s="127"/>
      <c r="G158" s="127"/>
      <c r="H158" s="127"/>
      <c r="I158" s="121"/>
      <c r="J158" s="121"/>
      <c r="K158" s="121"/>
      <c r="L158" s="121"/>
      <c r="M158" s="121"/>
      <c r="N158" s="121"/>
      <c r="O158" s="121"/>
      <c r="P158" s="121"/>
      <c r="Q158" s="121"/>
      <c r="R158" s="121"/>
      <c r="S158" s="121"/>
      <c r="T158" s="121"/>
      <c r="U158" s="121"/>
      <c r="V158" s="121"/>
      <c r="W158" s="121"/>
      <c r="X158" s="121"/>
    </row>
    <row r="159" spans="1:24" ht="13.8" x14ac:dyDescent="0.3">
      <c r="A159" s="120"/>
      <c r="B159" s="120"/>
      <c r="C159" s="121"/>
      <c r="F159" s="127"/>
      <c r="G159" s="127"/>
      <c r="H159" s="127"/>
      <c r="I159" s="121"/>
      <c r="J159" s="121"/>
      <c r="K159" s="121"/>
      <c r="L159" s="121"/>
      <c r="M159" s="121"/>
      <c r="N159" s="121"/>
      <c r="O159" s="121"/>
      <c r="P159" s="121"/>
      <c r="Q159" s="121"/>
      <c r="R159" s="121"/>
      <c r="S159" s="121"/>
      <c r="T159" s="121"/>
      <c r="U159" s="121"/>
      <c r="V159" s="121"/>
      <c r="W159" s="121"/>
      <c r="X159" s="121"/>
    </row>
    <row r="160" spans="1:24" ht="13.8" x14ac:dyDescent="0.3">
      <c r="A160" s="120"/>
      <c r="B160" s="120"/>
      <c r="C160" s="121"/>
      <c r="F160" s="127"/>
      <c r="G160" s="127"/>
      <c r="H160" s="127"/>
      <c r="I160" s="121"/>
      <c r="J160" s="121"/>
      <c r="K160" s="121"/>
      <c r="L160" s="121"/>
      <c r="M160" s="121"/>
      <c r="N160" s="121"/>
      <c r="O160" s="121"/>
      <c r="P160" s="121"/>
      <c r="Q160" s="121"/>
      <c r="R160" s="121"/>
      <c r="S160" s="121"/>
      <c r="T160" s="121"/>
      <c r="U160" s="121"/>
      <c r="V160" s="121"/>
      <c r="W160" s="121"/>
      <c r="X160" s="121"/>
    </row>
    <row r="161" spans="1:24" ht="13.8" x14ac:dyDescent="0.3">
      <c r="A161" s="120"/>
      <c r="B161" s="120"/>
      <c r="C161" s="121"/>
      <c r="F161" s="127"/>
      <c r="G161" s="127"/>
      <c r="H161" s="127"/>
      <c r="I161" s="121"/>
      <c r="J161" s="121"/>
      <c r="K161" s="121"/>
      <c r="L161" s="121"/>
      <c r="M161" s="121"/>
      <c r="N161" s="121"/>
      <c r="O161" s="121"/>
      <c r="P161" s="121"/>
      <c r="Q161" s="121"/>
      <c r="R161" s="121"/>
      <c r="S161" s="121"/>
      <c r="T161" s="121"/>
      <c r="U161" s="121"/>
      <c r="V161" s="121"/>
      <c r="W161" s="121"/>
      <c r="X161" s="121"/>
    </row>
    <row r="162" spans="1:24" ht="13.8" x14ac:dyDescent="0.3">
      <c r="A162" s="120"/>
      <c r="B162" s="120"/>
      <c r="C162" s="121"/>
      <c r="F162" s="127"/>
      <c r="G162" s="127"/>
      <c r="H162" s="127"/>
      <c r="I162" s="121"/>
      <c r="J162" s="121"/>
      <c r="K162" s="121"/>
      <c r="L162" s="121"/>
      <c r="M162" s="121"/>
      <c r="N162" s="121"/>
      <c r="O162" s="121"/>
      <c r="P162" s="121"/>
      <c r="Q162" s="121"/>
      <c r="R162" s="121"/>
      <c r="S162" s="121"/>
      <c r="T162" s="121"/>
      <c r="U162" s="121"/>
      <c r="V162" s="121"/>
      <c r="W162" s="121"/>
      <c r="X162" s="121"/>
    </row>
    <row r="163" spans="1:24" ht="13.8" x14ac:dyDescent="0.3">
      <c r="A163" s="120"/>
      <c r="B163" s="120"/>
      <c r="C163" s="121"/>
      <c r="F163" s="127"/>
      <c r="G163" s="127"/>
      <c r="H163" s="127"/>
      <c r="I163" s="121"/>
      <c r="J163" s="121"/>
      <c r="K163" s="121"/>
      <c r="L163" s="121"/>
      <c r="M163" s="121"/>
      <c r="N163" s="121"/>
      <c r="O163" s="121"/>
      <c r="P163" s="121"/>
      <c r="Q163" s="121"/>
      <c r="R163" s="121"/>
      <c r="S163" s="121"/>
      <c r="T163" s="121"/>
      <c r="U163" s="121"/>
      <c r="V163" s="121"/>
      <c r="W163" s="121"/>
      <c r="X163" s="121"/>
    </row>
    <row r="164" spans="1:24" ht="13.8" x14ac:dyDescent="0.3">
      <c r="A164" s="120"/>
      <c r="B164" s="120"/>
      <c r="C164" s="121"/>
      <c r="F164" s="127"/>
      <c r="G164" s="127"/>
      <c r="H164" s="127"/>
      <c r="I164" s="121"/>
      <c r="J164" s="121"/>
      <c r="K164" s="121"/>
      <c r="L164" s="121"/>
      <c r="M164" s="121"/>
      <c r="N164" s="121"/>
      <c r="O164" s="121"/>
      <c r="P164" s="121"/>
      <c r="Q164" s="121"/>
      <c r="R164" s="121"/>
      <c r="S164" s="121"/>
      <c r="T164" s="121"/>
      <c r="U164" s="121"/>
      <c r="V164" s="121"/>
      <c r="W164" s="121"/>
      <c r="X164" s="121"/>
    </row>
    <row r="165" spans="1:24" ht="13.8" x14ac:dyDescent="0.3">
      <c r="A165" s="120"/>
      <c r="B165" s="120"/>
      <c r="C165" s="121"/>
      <c r="F165" s="127"/>
      <c r="G165" s="127"/>
      <c r="H165" s="127"/>
      <c r="I165" s="121"/>
      <c r="J165" s="121"/>
      <c r="K165" s="121"/>
      <c r="L165" s="121"/>
      <c r="M165" s="121"/>
      <c r="N165" s="121"/>
      <c r="O165" s="121"/>
      <c r="P165" s="121"/>
      <c r="Q165" s="121"/>
      <c r="R165" s="121"/>
      <c r="S165" s="121"/>
      <c r="T165" s="121"/>
      <c r="U165" s="121"/>
      <c r="V165" s="121"/>
      <c r="W165" s="121"/>
      <c r="X165" s="121"/>
    </row>
    <row r="166" spans="1:24" ht="13.8" x14ac:dyDescent="0.3">
      <c r="A166" s="120"/>
      <c r="B166" s="120"/>
      <c r="C166" s="121"/>
      <c r="F166" s="127"/>
      <c r="G166" s="127"/>
      <c r="H166" s="127"/>
      <c r="I166" s="121"/>
      <c r="J166" s="121"/>
      <c r="K166" s="121"/>
      <c r="L166" s="121"/>
      <c r="M166" s="121"/>
      <c r="N166" s="121"/>
      <c r="O166" s="121"/>
      <c r="P166" s="121"/>
      <c r="Q166" s="121"/>
      <c r="R166" s="121"/>
      <c r="S166" s="121"/>
      <c r="T166" s="121"/>
      <c r="U166" s="121"/>
      <c r="V166" s="121"/>
      <c r="W166" s="121"/>
      <c r="X166" s="121"/>
    </row>
    <row r="167" spans="1:24" ht="13.8" x14ac:dyDescent="0.3">
      <c r="A167" s="120"/>
      <c r="B167" s="120"/>
      <c r="C167" s="121"/>
      <c r="F167" s="127"/>
      <c r="G167" s="127"/>
      <c r="H167" s="127"/>
      <c r="I167" s="121"/>
      <c r="J167" s="121"/>
      <c r="K167" s="121"/>
      <c r="L167" s="121"/>
      <c r="M167" s="121"/>
      <c r="N167" s="121"/>
      <c r="O167" s="121"/>
      <c r="P167" s="121"/>
      <c r="Q167" s="121"/>
      <c r="R167" s="121"/>
      <c r="S167" s="121"/>
      <c r="T167" s="121"/>
      <c r="U167" s="121"/>
      <c r="V167" s="121"/>
      <c r="W167" s="121"/>
      <c r="X167" s="121"/>
    </row>
    <row r="168" spans="1:24" ht="13.8" x14ac:dyDescent="0.3">
      <c r="A168" s="120"/>
      <c r="B168" s="120"/>
      <c r="C168" s="121"/>
      <c r="F168" s="127"/>
      <c r="G168" s="127"/>
      <c r="H168" s="127"/>
      <c r="I168" s="121"/>
      <c r="J168" s="121"/>
      <c r="K168" s="121"/>
      <c r="L168" s="121"/>
      <c r="M168" s="121"/>
      <c r="N168" s="121"/>
      <c r="O168" s="121"/>
      <c r="P168" s="121"/>
      <c r="Q168" s="121"/>
      <c r="R168" s="121"/>
      <c r="S168" s="121"/>
      <c r="T168" s="121"/>
      <c r="U168" s="121"/>
      <c r="V168" s="121"/>
      <c r="W168" s="121"/>
      <c r="X168" s="121"/>
    </row>
    <row r="169" spans="1:24" ht="13.8" x14ac:dyDescent="0.3">
      <c r="A169" s="120"/>
      <c r="B169" s="120"/>
      <c r="C169" s="121"/>
      <c r="F169" s="127"/>
      <c r="G169" s="127"/>
      <c r="H169" s="127"/>
      <c r="I169" s="121"/>
      <c r="J169" s="121"/>
      <c r="K169" s="121"/>
      <c r="L169" s="121"/>
      <c r="M169" s="121"/>
      <c r="N169" s="121"/>
      <c r="O169" s="121"/>
      <c r="P169" s="121"/>
      <c r="Q169" s="121"/>
      <c r="R169" s="121"/>
      <c r="S169" s="121"/>
      <c r="T169" s="121"/>
      <c r="U169" s="121"/>
      <c r="V169" s="121"/>
      <c r="W169" s="121"/>
      <c r="X169" s="121"/>
    </row>
    <row r="170" spans="1:24" ht="13.8" x14ac:dyDescent="0.3">
      <c r="A170" s="120"/>
      <c r="B170" s="120"/>
      <c r="C170" s="121"/>
      <c r="F170" s="127"/>
      <c r="G170" s="127"/>
      <c r="H170" s="127"/>
      <c r="I170" s="121"/>
      <c r="J170" s="121"/>
      <c r="K170" s="121"/>
      <c r="L170" s="121"/>
      <c r="M170" s="121"/>
      <c r="N170" s="121"/>
      <c r="O170" s="121"/>
      <c r="P170" s="121"/>
      <c r="Q170" s="121"/>
      <c r="R170" s="121"/>
      <c r="S170" s="121"/>
      <c r="T170" s="121"/>
      <c r="U170" s="121"/>
      <c r="V170" s="121"/>
      <c r="W170" s="121"/>
      <c r="X170" s="121"/>
    </row>
    <row r="171" spans="1:24" ht="13.8" x14ac:dyDescent="0.3">
      <c r="A171" s="120"/>
      <c r="B171" s="120"/>
      <c r="C171" s="121"/>
      <c r="F171" s="127"/>
      <c r="G171" s="127"/>
      <c r="H171" s="127"/>
      <c r="I171" s="121"/>
      <c r="J171" s="121"/>
      <c r="K171" s="121"/>
      <c r="L171" s="121"/>
      <c r="M171" s="121"/>
      <c r="N171" s="121"/>
      <c r="O171" s="121"/>
      <c r="P171" s="121"/>
      <c r="Q171" s="121"/>
      <c r="R171" s="121"/>
      <c r="S171" s="121"/>
      <c r="T171" s="121"/>
      <c r="U171" s="121"/>
      <c r="V171" s="121"/>
      <c r="W171" s="121"/>
      <c r="X171" s="121"/>
    </row>
    <row r="172" spans="1:24" ht="13.8" x14ac:dyDescent="0.3">
      <c r="A172" s="120"/>
      <c r="B172" s="120"/>
      <c r="C172" s="121"/>
      <c r="F172" s="127"/>
      <c r="G172" s="127"/>
      <c r="H172" s="127"/>
      <c r="I172" s="121"/>
      <c r="J172" s="121"/>
      <c r="K172" s="121"/>
      <c r="L172" s="121"/>
      <c r="M172" s="121"/>
      <c r="N172" s="121"/>
      <c r="O172" s="121"/>
      <c r="P172" s="121"/>
      <c r="Q172" s="121"/>
      <c r="R172" s="121"/>
      <c r="S172" s="121"/>
      <c r="T172" s="121"/>
      <c r="U172" s="121"/>
      <c r="V172" s="121"/>
      <c r="W172" s="121"/>
      <c r="X172" s="121"/>
    </row>
    <row r="173" spans="1:24" ht="13.8" x14ac:dyDescent="0.3">
      <c r="A173" s="120"/>
      <c r="B173" s="120"/>
      <c r="C173" s="121"/>
      <c r="F173" s="127"/>
      <c r="G173" s="127"/>
      <c r="H173" s="127"/>
      <c r="I173" s="121"/>
      <c r="J173" s="121"/>
      <c r="K173" s="121"/>
      <c r="L173" s="121"/>
      <c r="M173" s="121"/>
      <c r="N173" s="121"/>
      <c r="O173" s="121"/>
      <c r="P173" s="121"/>
      <c r="Q173" s="121"/>
      <c r="R173" s="121"/>
      <c r="S173" s="121"/>
      <c r="T173" s="121"/>
      <c r="U173" s="121"/>
      <c r="V173" s="121"/>
      <c r="W173" s="121"/>
      <c r="X173" s="121"/>
    </row>
    <row r="174" spans="1:24" ht="14.25" customHeight="1" x14ac:dyDescent="0.3">
      <c r="A174" s="120"/>
      <c r="B174" s="121"/>
      <c r="C174" s="121"/>
      <c r="F174" s="127"/>
      <c r="G174" s="127"/>
      <c r="H174" s="127"/>
      <c r="I174" s="121"/>
      <c r="J174" s="121"/>
      <c r="K174" s="121"/>
      <c r="L174" s="121"/>
      <c r="M174" s="121"/>
      <c r="N174" s="121"/>
      <c r="O174" s="121"/>
      <c r="P174" s="121"/>
      <c r="Q174" s="121"/>
      <c r="R174" s="121"/>
      <c r="S174" s="121"/>
      <c r="T174" s="121"/>
      <c r="U174" s="121"/>
      <c r="V174" s="121"/>
      <c r="W174" s="121"/>
      <c r="X174" s="121"/>
    </row>
    <row r="175" spans="1:24" ht="14.25" customHeight="1" x14ac:dyDescent="0.3">
      <c r="A175" s="120"/>
      <c r="B175" s="121"/>
      <c r="C175" s="121"/>
      <c r="F175" s="127"/>
      <c r="G175" s="127"/>
      <c r="H175" s="127"/>
      <c r="I175" s="121"/>
      <c r="J175" s="121"/>
      <c r="K175" s="121"/>
      <c r="L175" s="121"/>
      <c r="M175" s="121"/>
      <c r="N175" s="121"/>
      <c r="O175" s="121"/>
      <c r="P175" s="121"/>
      <c r="Q175" s="121"/>
      <c r="R175" s="121"/>
      <c r="S175" s="121"/>
      <c r="T175" s="121"/>
      <c r="U175" s="121"/>
      <c r="V175" s="121"/>
      <c r="W175" s="121"/>
      <c r="X175" s="121"/>
    </row>
    <row r="176" spans="1:24" ht="14.25" customHeight="1" x14ac:dyDescent="0.3">
      <c r="A176" s="120"/>
      <c r="B176" s="121"/>
      <c r="C176" s="121"/>
      <c r="F176" s="127"/>
      <c r="G176" s="127"/>
      <c r="H176" s="127"/>
      <c r="I176" s="121"/>
      <c r="J176" s="121"/>
      <c r="K176" s="121"/>
      <c r="L176" s="121"/>
      <c r="M176" s="121"/>
      <c r="N176" s="121"/>
      <c r="O176" s="121"/>
      <c r="P176" s="121"/>
      <c r="Q176" s="121"/>
      <c r="R176" s="121"/>
      <c r="S176" s="121"/>
      <c r="T176" s="121"/>
      <c r="U176" s="121"/>
      <c r="V176" s="121"/>
      <c r="W176" s="121"/>
      <c r="X176" s="121"/>
    </row>
    <row r="177" spans="1:24" ht="14.25" customHeight="1" x14ac:dyDescent="0.3">
      <c r="A177" s="120"/>
      <c r="B177" s="121"/>
      <c r="C177" s="121"/>
      <c r="F177" s="127"/>
      <c r="G177" s="127"/>
      <c r="H177" s="127"/>
      <c r="I177" s="121"/>
      <c r="J177" s="121"/>
      <c r="K177" s="121"/>
      <c r="L177" s="121"/>
      <c r="M177" s="121"/>
      <c r="N177" s="121"/>
      <c r="O177" s="121"/>
      <c r="P177" s="121"/>
      <c r="Q177" s="121"/>
      <c r="R177" s="121"/>
      <c r="S177" s="121"/>
      <c r="T177" s="121"/>
      <c r="U177" s="121"/>
      <c r="V177" s="121"/>
      <c r="W177" s="121"/>
      <c r="X177" s="121"/>
    </row>
  </sheetData>
  <autoFilter ref="B5:H90" xr:uid="{3419587A-E82A-444A-AD64-DF54E0C03528}"/>
  <mergeCells count="26">
    <mergeCell ref="B112:H112"/>
    <mergeCell ref="B113:H113"/>
    <mergeCell ref="B114:H114"/>
    <mergeCell ref="B115:H115"/>
    <mergeCell ref="B116:H116"/>
    <mergeCell ref="B107:H107"/>
    <mergeCell ref="B108:H108"/>
    <mergeCell ref="B109:H109"/>
    <mergeCell ref="B110:H110"/>
    <mergeCell ref="B111:H111"/>
    <mergeCell ref="B117:H117"/>
    <mergeCell ref="B92:H92"/>
    <mergeCell ref="B93:H93"/>
    <mergeCell ref="B94:H94"/>
    <mergeCell ref="B95:H95"/>
    <mergeCell ref="B96:H96"/>
    <mergeCell ref="B97:H97"/>
    <mergeCell ref="B98:H98"/>
    <mergeCell ref="B99:H99"/>
    <mergeCell ref="B100:H100"/>
    <mergeCell ref="B101:H101"/>
    <mergeCell ref="B102:H102"/>
    <mergeCell ref="B103:H103"/>
    <mergeCell ref="B104:H104"/>
    <mergeCell ref="B105:H105"/>
    <mergeCell ref="B106:H106"/>
  </mergeCells>
  <conditionalFormatting sqref="D7:E18 D20:E27 D29:D39 D40:E40 D42:E64 D66:E73 D75:E78 D80:E84 D86:E90">
    <cfRule type="containsBlanks" dxfId="2" priority="2">
      <formula>LEN(TRIM(D7))=0</formula>
    </cfRule>
  </conditionalFormatting>
  <conditionalFormatting sqref="E29:E35">
    <cfRule type="containsBlanks" dxfId="1" priority="4">
      <formula>LEN(TRIM(E29))=0</formula>
    </cfRule>
  </conditionalFormatting>
  <conditionalFormatting sqref="F48">
    <cfRule type="containsBlanks" dxfId="0" priority="1">
      <formula>LEN(TRIM(F48))=0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c017bca-eefd-4160-bc00-562cd940860b">
      <UserInfo>
        <DisplayName>Nicoll, Thomas</DisplayName>
        <AccountId>17</AccountId>
        <AccountType/>
      </UserInfo>
      <UserInfo>
        <DisplayName>Ojo, Maria</DisplayName>
        <AccountId>806</AccountId>
        <AccountType/>
      </UserInfo>
      <UserInfo>
        <DisplayName>Bermingham, Orlaith</DisplayName>
        <AccountId>380</AccountId>
        <AccountType/>
      </UserInfo>
      <UserInfo>
        <DisplayName>May Freire, Bethan</DisplayName>
        <AccountId>15</AccountId>
        <AccountType/>
      </UserInfo>
    </SharedWithUsers>
    <_ip_UnifiedCompliancePolicyUIAction xmlns="http://schemas.microsoft.com/sharepoint/v3" xsi:nil="true"/>
    <_ip_UnifiedCompliancePolicyProperties xmlns="http://schemas.microsoft.com/sharepoint/v3" xsi:nil="true"/>
    <TaxCatchAll xmlns="bc017bca-eefd-4160-bc00-562cd940860b" xsi:nil="true"/>
    <lcf76f155ced4ddcb4097134ff3c332f xmlns="88e9b4e2-926d-4c50-ac36-6b4534f3c5a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E44D9460AFBCF45AF8DFE27DA23AC5B" ma:contentTypeVersion="20" ma:contentTypeDescription="Create a new document." ma:contentTypeScope="" ma:versionID="5eb4d097b867201aae7277441dcd06a8">
  <xsd:schema xmlns:xsd="http://www.w3.org/2001/XMLSchema" xmlns:xs="http://www.w3.org/2001/XMLSchema" xmlns:p="http://schemas.microsoft.com/office/2006/metadata/properties" xmlns:ns1="http://schemas.microsoft.com/sharepoint/v3" xmlns:ns2="88e9b4e2-926d-4c50-ac36-6b4534f3c5a9" xmlns:ns3="bc017bca-eefd-4160-bc00-562cd940860b" targetNamespace="http://schemas.microsoft.com/office/2006/metadata/properties" ma:root="true" ma:fieldsID="e4aa98bde5d0921e2cbf6d8c742092ac" ns1:_="" ns2:_="" ns3:_="">
    <xsd:import namespace="http://schemas.microsoft.com/sharepoint/v3"/>
    <xsd:import namespace="88e9b4e2-926d-4c50-ac36-6b4534f3c5a9"/>
    <xsd:import namespace="bc017bca-eefd-4160-bc00-562cd94086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e9b4e2-926d-4c50-ac36-6b4534f3c5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017bca-eefd-4160-bc00-562cd94086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b84ecb5-3a39-4ee2-b1aa-a55283f67fa1}" ma:internalName="TaxCatchAll" ma:showField="CatchAllData" ma:web="bc017bca-eefd-4160-bc00-562cd94086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60341-2F1A-414A-8809-5BA6BC9DC2CF}">
  <ds:schemaRefs>
    <ds:schemaRef ds:uri="http://schemas.microsoft.com/office/2006/metadata/properties"/>
    <ds:schemaRef ds:uri="http://schemas.microsoft.com/office/infopath/2007/PartnerControls"/>
    <ds:schemaRef ds:uri="bc017bca-eefd-4160-bc00-562cd940860b"/>
    <ds:schemaRef ds:uri="http://schemas.microsoft.com/sharepoint/v3"/>
    <ds:schemaRef ds:uri="88e9b4e2-926d-4c50-ac36-6b4534f3c5a9"/>
  </ds:schemaRefs>
</ds:datastoreItem>
</file>

<file path=customXml/itemProps2.xml><?xml version="1.0" encoding="utf-8"?>
<ds:datastoreItem xmlns:ds="http://schemas.openxmlformats.org/officeDocument/2006/customXml" ds:itemID="{FBF431D2-453A-4270-9216-29AB0AD79EE4}">
  <ds:schemaRefs>
    <ds:schemaRef ds:uri="http://schemas.microsoft.com/sharepoint/v3/contenttype/forms"/>
  </ds:schemaRefs>
</ds:datastoreItem>
</file>

<file path=customXml/itemProps3.xml><?xml version="1.0" encoding="utf-8"?>
<ds:datastoreItem xmlns:ds="http://schemas.openxmlformats.org/officeDocument/2006/customXml" ds:itemID="{13A7D1BE-301B-4CCA-A183-8744197452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e9b4e2-926d-4c50-ac36-6b4534f3c5a9"/>
    <ds:schemaRef ds:uri="bc017bca-eefd-4160-bc00-562cd9408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Environment</vt:lpstr>
      <vt:lpstr>Economic</vt:lpstr>
      <vt:lpstr>Social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Wallace, Kate</dc:creator>
  <cp:keywords/>
  <dc:description/>
  <cp:lastModifiedBy>May Freire, Bethan</cp:lastModifiedBy>
  <cp:revision/>
  <dcterms:created xsi:type="dcterms:W3CDTF">2020-05-13T14:43:51Z</dcterms:created>
  <dcterms:modified xsi:type="dcterms:W3CDTF">2024-08-20T11:33:20Z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0x0101007E44D9460AFBCF45AF8DFE27DA23AC5B</vt:lpwstr>
  </property>
  <property fmtid="{D5CDD505-2E9C-101B-9397-08002B2CF9AE}" pid="3" name="MSIP_Label_4bbdab50-b622-4a89-b2f3-2dc9b27fe77a_Enabled">
    <vt:lpwstr>True</vt:lpwstr>
  </property>
  <property fmtid="{D5CDD505-2E9C-101B-9397-08002B2CF9AE}" pid="4" name="MSIP_Label_4bbdab50-b622-4a89-b2f3-2dc9b27fe77a_SiteId">
    <vt:lpwstr>953b0f83-1ce6-45c3-82c9-1d847e372339</vt:lpwstr>
  </property>
  <property fmtid="{D5CDD505-2E9C-101B-9397-08002B2CF9AE}" pid="5" name="MSIP_Label_4bbdab50-b622-4a89-b2f3-2dc9b27fe77a_Owner">
    <vt:lpwstr>bethan.may.freire@sse.com</vt:lpwstr>
  </property>
  <property fmtid="{D5CDD505-2E9C-101B-9397-08002B2CF9AE}" pid="6" name="MSIP_Label_4bbdab50-b622-4a89-b2f3-2dc9b27fe77a_SetDate">
    <vt:lpwstr>2020-12-14T16:06:32.6048470Z</vt:lpwstr>
  </property>
  <property fmtid="{D5CDD505-2E9C-101B-9397-08002B2CF9AE}" pid="7" name="MSIP_Label_4bbdab50-b622-4a89-b2f3-2dc9b27fe77a_Name">
    <vt:lpwstr>Internal</vt:lpwstr>
  </property>
  <property fmtid="{D5CDD505-2E9C-101B-9397-08002B2CF9AE}" pid="8" name="MSIP_Label_4bbdab50-b622-4a89-b2f3-2dc9b27fe77a_Application">
    <vt:lpwstr>Microsoft Azure Information Protection</vt:lpwstr>
  </property>
  <property fmtid="{D5CDD505-2E9C-101B-9397-08002B2CF9AE}" pid="9" name="MSIP_Label_4bbdab50-b622-4a89-b2f3-2dc9b27fe77a_Extended_MSFT_Method">
    <vt:lpwstr>Manual</vt:lpwstr>
  </property>
  <property fmtid="{D5CDD505-2E9C-101B-9397-08002B2CF9AE}" pid="10" name="Sensitivity">
    <vt:lpwstr>Internal</vt:lpwstr>
  </property>
  <property fmtid="{D5CDD505-2E9C-101B-9397-08002B2CF9AE}" pid="11" name="MediaServiceImageTags">
    <vt:lpwstr/>
  </property>
</Properties>
</file>